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externalLink+xml" PartName="/xl/externalLinks/externalLink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O.2\2. 월보관련\1.(하수)월보\2024년\10월\"/>
    </mc:Choice>
  </mc:AlternateContent>
  <bookViews>
    <workbookView xWindow="0" yWindow="0" windowWidth="28800" windowHeight="11595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30" i="1" l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R33" i="1" l="1"/>
  <c r="R32" i="1"/>
  <c r="Q32" i="1"/>
  <c r="P32" i="1"/>
  <c r="O32" i="1"/>
  <c r="N32" i="1"/>
  <c r="M32" i="1"/>
  <c r="L32" i="1"/>
  <c r="J33" i="1"/>
  <c r="J32" i="1"/>
  <c r="I32" i="1"/>
  <c r="H32" i="1"/>
  <c r="G32" i="1"/>
  <c r="F32" i="1"/>
  <c r="E32" i="1"/>
  <c r="D32" i="1"/>
  <c r="R31" i="1"/>
  <c r="Q31" i="1"/>
  <c r="P31" i="1"/>
  <c r="O31" i="1"/>
  <c r="N31" i="1"/>
  <c r="M31" i="1"/>
  <c r="L31" i="1"/>
  <c r="J31" i="1"/>
  <c r="I31" i="1"/>
  <c r="H31" i="1"/>
  <c r="G31" i="1"/>
  <c r="F31" i="1"/>
  <c r="E31" i="1"/>
  <c r="D31" i="1"/>
  <c r="R30" i="1"/>
  <c r="Q30" i="1"/>
  <c r="P30" i="1"/>
  <c r="O30" i="1"/>
  <c r="N30" i="1"/>
  <c r="M30" i="1"/>
  <c r="L30" i="1"/>
  <c r="J30" i="1"/>
  <c r="I30" i="1"/>
  <c r="H30" i="1"/>
  <c r="G30" i="1"/>
  <c r="F30" i="1"/>
  <c r="E30" i="1"/>
  <c r="D30" i="1"/>
  <c r="R29" i="1"/>
  <c r="J29" i="1"/>
  <c r="Q29" i="1"/>
  <c r="I29" i="1"/>
  <c r="P29" i="1"/>
  <c r="H29" i="1"/>
  <c r="O29" i="1"/>
  <c r="G29" i="1"/>
  <c r="N29" i="1"/>
  <c r="F29" i="1"/>
  <c r="M29" i="1"/>
  <c r="E29" i="1"/>
  <c r="L29" i="1"/>
  <c r="D29" i="1"/>
  <c r="R28" i="1"/>
  <c r="J28" i="1"/>
  <c r="Q28" i="1"/>
  <c r="I28" i="1"/>
  <c r="P28" i="1"/>
  <c r="H28" i="1"/>
  <c r="O28" i="1"/>
  <c r="G28" i="1"/>
  <c r="N28" i="1"/>
  <c r="F28" i="1"/>
  <c r="M28" i="1"/>
  <c r="E28" i="1"/>
  <c r="L28" i="1"/>
  <c r="D28" i="1"/>
  <c r="R27" i="1"/>
  <c r="J27" i="1"/>
  <c r="Q27" i="1"/>
  <c r="I27" i="1"/>
  <c r="P27" i="1"/>
  <c r="H27" i="1"/>
  <c r="O27" i="1"/>
  <c r="G27" i="1"/>
  <c r="N27" i="1"/>
  <c r="F27" i="1"/>
  <c r="M27" i="1"/>
  <c r="E27" i="1"/>
  <c r="L27" i="1"/>
  <c r="D27" i="1"/>
  <c r="R26" i="1"/>
  <c r="J26" i="1"/>
  <c r="Q26" i="1"/>
  <c r="I26" i="1"/>
  <c r="P26" i="1"/>
  <c r="H26" i="1"/>
  <c r="O26" i="1"/>
  <c r="G26" i="1"/>
  <c r="N26" i="1"/>
  <c r="F26" i="1"/>
  <c r="M26" i="1"/>
  <c r="E26" i="1"/>
  <c r="L26" i="1"/>
  <c r="D26" i="1"/>
  <c r="R25" i="1"/>
  <c r="J25" i="1"/>
  <c r="Q25" i="1"/>
  <c r="I25" i="1"/>
  <c r="P25" i="1"/>
  <c r="H25" i="1"/>
  <c r="O25" i="1"/>
  <c r="G25" i="1"/>
  <c r="N25" i="1"/>
  <c r="F25" i="1"/>
  <c r="M25" i="1"/>
  <c r="E25" i="1"/>
  <c r="L25" i="1"/>
  <c r="D25" i="1"/>
  <c r="R24" i="1"/>
  <c r="J24" i="1"/>
  <c r="Q24" i="1"/>
  <c r="I24" i="1"/>
  <c r="P24" i="1"/>
  <c r="H24" i="1"/>
  <c r="O24" i="1"/>
  <c r="G24" i="1"/>
  <c r="N24" i="1"/>
  <c r="F24" i="1"/>
  <c r="M24" i="1"/>
  <c r="E24" i="1"/>
  <c r="L24" i="1"/>
  <c r="D24" i="1"/>
  <c r="R23" i="1"/>
  <c r="J23" i="1"/>
  <c r="Q23" i="1"/>
  <c r="I23" i="1"/>
  <c r="P23" i="1"/>
  <c r="H23" i="1"/>
  <c r="O23" i="1"/>
  <c r="G23" i="1"/>
  <c r="N23" i="1"/>
  <c r="F23" i="1"/>
  <c r="M23" i="1"/>
  <c r="E23" i="1"/>
  <c r="L23" i="1"/>
  <c r="D23" i="1"/>
  <c r="R22" i="1"/>
  <c r="J22" i="1"/>
  <c r="Q22" i="1"/>
  <c r="I22" i="1"/>
  <c r="P22" i="1"/>
  <c r="H22" i="1"/>
  <c r="O22" i="1"/>
  <c r="G22" i="1"/>
  <c r="N22" i="1"/>
  <c r="F22" i="1"/>
  <c r="M22" i="1"/>
  <c r="E22" i="1"/>
  <c r="L22" i="1"/>
  <c r="D22" i="1"/>
  <c r="K32" i="1" l="1"/>
  <c r="C32" i="1"/>
  <c r="K31" i="1"/>
  <c r="C31" i="1"/>
  <c r="K30" i="1"/>
  <c r="C30" i="1"/>
  <c r="K29" i="1"/>
  <c r="C29" i="1"/>
  <c r="K28" i="1"/>
  <c r="C28" i="1"/>
  <c r="K27" i="1"/>
  <c r="C27" i="1"/>
  <c r="K26" i="1" l="1"/>
  <c r="C26" i="1"/>
  <c r="K25" i="1"/>
  <c r="C25" i="1"/>
  <c r="K24" i="1"/>
  <c r="C24" i="1"/>
  <c r="K23" i="1"/>
  <c r="C23" i="1"/>
  <c r="K22" i="1"/>
  <c r="C22" i="1"/>
  <c r="M21" i="1" l="1"/>
  <c r="E21" i="1"/>
  <c r="E33" i="1" l="1"/>
  <c r="M33" i="1"/>
  <c r="C21" i="1" l="1"/>
  <c r="C33" i="1" l="1"/>
  <c r="R21" i="1" l="1"/>
  <c r="J21" i="1"/>
  <c r="I21" i="1" l="1"/>
  <c r="Q21" i="1"/>
  <c r="H21" i="1"/>
  <c r="P21" i="1"/>
  <c r="D21" i="1"/>
  <c r="F21" i="1"/>
  <c r="G21" i="1"/>
  <c r="L21" i="1"/>
  <c r="N21" i="1"/>
  <c r="O21" i="1"/>
  <c r="K21" i="1"/>
  <c r="D33" i="1" l="1"/>
  <c r="I33" i="1" l="1"/>
  <c r="P33" i="1"/>
  <c r="N33" i="1"/>
  <c r="L33" i="1"/>
  <c r="G33" i="1"/>
  <c r="K33" i="1"/>
  <c r="F33" i="1"/>
  <c r="O33" i="1"/>
  <c r="Q33" i="1"/>
  <c r="H33" i="1"/>
</calcChain>
</file>

<file path=xl/sharedStrings.xml><?xml version="1.0" encoding="utf-8"?>
<sst xmlns="http://schemas.openxmlformats.org/spreadsheetml/2006/main" count="161" uniqueCount="21">
  <si>
    <t>대구공공시설관리공단 월별 수질자료(2024년)</t>
    <phoneticPr fontId="4" type="noConversion"/>
  </si>
  <si>
    <t>신천</t>
    <phoneticPr fontId="6" type="noConversion"/>
  </si>
  <si>
    <t>유입수</t>
  </si>
  <si>
    <t>방류수</t>
  </si>
  <si>
    <t>유입량
(㎥/일)</t>
    <phoneticPr fontId="4" type="noConversion"/>
  </si>
  <si>
    <t>BOD
(㎎/L)</t>
    <phoneticPr fontId="4" type="noConversion"/>
  </si>
  <si>
    <t>TOC
(㎎/L)</t>
    <phoneticPr fontId="6" type="noConversion"/>
  </si>
  <si>
    <t>SS
(㎎/L)</t>
    <phoneticPr fontId="4" type="noConversion"/>
  </si>
  <si>
    <t>T-N
(㎎/L)</t>
    <phoneticPr fontId="4" type="noConversion"/>
  </si>
  <si>
    <t>T-P
(㎎/L)</t>
    <phoneticPr fontId="4" type="noConversion"/>
  </si>
  <si>
    <t>총대장균군수
(개/㎖)</t>
    <phoneticPr fontId="6" type="noConversion"/>
  </si>
  <si>
    <t>생태독성
(TU)</t>
    <phoneticPr fontId="4" type="noConversion"/>
  </si>
  <si>
    <t>방류량
(㎥/일)</t>
    <phoneticPr fontId="4" type="noConversion"/>
  </si>
  <si>
    <t>평균</t>
  </si>
  <si>
    <t>서부</t>
  </si>
  <si>
    <t>달서천</t>
  </si>
  <si>
    <t>북부</t>
  </si>
  <si>
    <t>안심</t>
    <phoneticPr fontId="6" type="noConversion"/>
  </si>
  <si>
    <t>지산</t>
    <phoneticPr fontId="6" type="noConversion"/>
  </si>
  <si>
    <t>현풍</t>
  </si>
  <si>
    <t>금포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</si>
</sst>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 "/>
    <numFmt numFmtId="177" formatCode="#,##0.0"/>
    <numFmt numFmtId="178" formatCode="#,##0.000"/>
  </numFmts>
  <fonts count="8">
    <font>
      <sz val="11"/>
      <color theme="1"/>
      <name val="맑은 고딕"/>
      <family val="2"/>
      <charset val="129"/>
      <scheme val="minor"/>
    </font>
    <font>
      <sz val="11"/>
      <name val="굴림"/>
      <family val="3"/>
      <charset val="129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굴림"/>
      <family val="3"/>
      <charset val="129"/>
    </font>
    <font>
      <b/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double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41" fontId="1" fillId="0" borderId="0" applyFont="0" applyFill="0" applyBorder="0" applyAlignment="0" applyProtection="0"/>
  </cellStyleXfs>
  <cellXfs count="75">
    <xf numFmtId="0" fontId="0" fillId="0" borderId="0" xfId="0">
      <alignment vertical="center"/>
    </xf>
    <xf numFmtId="0" fontId="2" fillId="0" borderId="0" xfId="1" applyNumberFormat="1" applyFont="1" applyAlignment="1">
      <alignment horizontal="center" vertical="center"/>
    </xf>
    <xf numFmtId="0" fontId="2" fillId="0" borderId="0" xfId="1" applyNumberFormat="1" applyFont="1"/>
    <xf numFmtId="0" fontId="2" fillId="0" borderId="0" xfId="2" applyNumberFormat="1" applyFont="1" applyAlignment="1">
      <alignment horizontal="center"/>
    </xf>
    <xf numFmtId="176" fontId="2" fillId="0" borderId="0" xfId="2" applyNumberFormat="1" applyFont="1" applyAlignment="1">
      <alignment horizontal="center"/>
    </xf>
    <xf numFmtId="177" fontId="2" fillId="0" borderId="0" xfId="2" applyNumberFormat="1" applyFont="1" applyAlignment="1">
      <alignment horizontal="center"/>
    </xf>
    <xf numFmtId="178" fontId="2" fillId="0" borderId="0" xfId="2" applyNumberFormat="1" applyFont="1" applyAlignment="1">
      <alignment horizontal="center"/>
    </xf>
    <xf numFmtId="3" fontId="2" fillId="0" borderId="0" xfId="2" applyNumberFormat="1" applyFont="1" applyAlignment="1">
      <alignment horizontal="center"/>
    </xf>
    <xf numFmtId="177" fontId="2" fillId="2" borderId="5" xfId="2" applyNumberFormat="1" applyFont="1" applyFill="1" applyBorder="1" applyAlignment="1">
      <alignment horizontal="center" vertical="center"/>
    </xf>
    <xf numFmtId="176" fontId="2" fillId="2" borderId="9" xfId="2" applyNumberFormat="1" applyFont="1" applyFill="1" applyBorder="1" applyAlignment="1">
      <alignment horizontal="center" vertical="center" wrapText="1"/>
    </xf>
    <xf numFmtId="0" fontId="2" fillId="2" borderId="10" xfId="2" applyNumberFormat="1" applyFont="1" applyFill="1" applyBorder="1" applyAlignment="1">
      <alignment horizontal="center" vertical="center" wrapText="1"/>
    </xf>
    <xf numFmtId="177" fontId="2" fillId="2" borderId="10" xfId="2" applyNumberFormat="1" applyFont="1" applyFill="1" applyBorder="1" applyAlignment="1">
      <alignment horizontal="center" vertical="center" wrapText="1"/>
    </xf>
    <xf numFmtId="178" fontId="2" fillId="2" borderId="10" xfId="2" applyNumberFormat="1" applyFont="1" applyFill="1" applyBorder="1" applyAlignment="1">
      <alignment horizontal="center" vertical="center" wrapText="1"/>
    </xf>
    <xf numFmtId="3" fontId="7" fillId="2" borderId="11" xfId="2" applyNumberFormat="1" applyFont="1" applyFill="1" applyBorder="1" applyAlignment="1">
      <alignment horizontal="center" vertical="center" wrapText="1" shrinkToFit="1"/>
    </xf>
    <xf numFmtId="177" fontId="2" fillId="2" borderId="12" xfId="2" applyNumberFormat="1" applyFont="1" applyFill="1" applyBorder="1" applyAlignment="1">
      <alignment horizontal="center" vertical="center" wrapText="1" shrinkToFit="1"/>
    </xf>
    <xf numFmtId="0" fontId="2" fillId="2" borderId="13" xfId="2" applyNumberFormat="1" applyFont="1" applyFill="1" applyBorder="1" applyAlignment="1">
      <alignment horizontal="center" vertical="center"/>
    </xf>
    <xf numFmtId="176" fontId="2" fillId="0" borderId="14" xfId="2" applyNumberFormat="1" applyFont="1" applyFill="1" applyBorder="1" applyAlignment="1">
      <alignment horizontal="center" vertical="center"/>
    </xf>
    <xf numFmtId="177" fontId="2" fillId="0" borderId="15" xfId="2" applyNumberFormat="1" applyFont="1" applyFill="1" applyBorder="1" applyAlignment="1">
      <alignment horizontal="center" vertical="center"/>
    </xf>
    <xf numFmtId="178" fontId="2" fillId="0" borderId="15" xfId="2" applyNumberFormat="1" applyFont="1" applyFill="1" applyBorder="1" applyAlignment="1">
      <alignment horizontal="center" vertical="center"/>
    </xf>
    <xf numFmtId="3" fontId="2" fillId="0" borderId="16" xfId="2" applyNumberFormat="1" applyFont="1" applyFill="1" applyBorder="1" applyAlignment="1">
      <alignment horizontal="center" vertical="center"/>
    </xf>
    <xf numFmtId="177" fontId="2" fillId="0" borderId="16" xfId="2" applyNumberFormat="1" applyFont="1" applyFill="1" applyBorder="1" applyAlignment="1">
      <alignment horizontal="center" vertical="center"/>
    </xf>
    <xf numFmtId="176" fontId="2" fillId="0" borderId="17" xfId="2" applyNumberFormat="1" applyFont="1" applyFill="1" applyBorder="1" applyAlignment="1">
      <alignment horizontal="center" vertical="center"/>
    </xf>
    <xf numFmtId="177" fontId="2" fillId="0" borderId="18" xfId="2" applyNumberFormat="1" applyFont="1" applyFill="1" applyBorder="1" applyAlignment="1">
      <alignment horizontal="center" vertical="center"/>
    </xf>
    <xf numFmtId="0" fontId="2" fillId="2" borderId="19" xfId="2" applyNumberFormat="1" applyFont="1" applyFill="1" applyBorder="1" applyAlignment="1">
      <alignment horizontal="center" vertical="center"/>
    </xf>
    <xf numFmtId="176" fontId="2" fillId="0" borderId="20" xfId="2" applyNumberFormat="1" applyFont="1" applyFill="1" applyBorder="1" applyAlignment="1">
      <alignment horizontal="center" vertical="center"/>
    </xf>
    <xf numFmtId="177" fontId="2" fillId="0" borderId="21" xfId="2" applyNumberFormat="1" applyFont="1" applyFill="1" applyBorder="1" applyAlignment="1">
      <alignment horizontal="center" vertical="center"/>
    </xf>
    <xf numFmtId="178" fontId="2" fillId="0" borderId="21" xfId="2" applyNumberFormat="1" applyFont="1" applyFill="1" applyBorder="1" applyAlignment="1">
      <alignment horizontal="center" vertical="center"/>
    </xf>
    <xf numFmtId="3" fontId="2" fillId="0" borderId="22" xfId="2" applyNumberFormat="1" applyFont="1" applyFill="1" applyBorder="1" applyAlignment="1">
      <alignment horizontal="center" vertical="center"/>
    </xf>
    <xf numFmtId="177" fontId="2" fillId="0" borderId="22" xfId="2" applyNumberFormat="1" applyFont="1" applyFill="1" applyBorder="1" applyAlignment="1">
      <alignment horizontal="center" vertical="center"/>
    </xf>
    <xf numFmtId="176" fontId="2" fillId="0" borderId="23" xfId="2" applyNumberFormat="1" applyFont="1" applyFill="1" applyBorder="1" applyAlignment="1">
      <alignment horizontal="center" vertical="center"/>
    </xf>
    <xf numFmtId="177" fontId="2" fillId="0" borderId="24" xfId="2" applyNumberFormat="1" applyFont="1" applyFill="1" applyBorder="1" applyAlignment="1">
      <alignment horizontal="center" vertical="center"/>
    </xf>
    <xf numFmtId="0" fontId="2" fillId="2" borderId="25" xfId="2" applyNumberFormat="1" applyFont="1" applyFill="1" applyBorder="1" applyAlignment="1">
      <alignment horizontal="center" vertical="center"/>
    </xf>
    <xf numFmtId="176" fontId="2" fillId="2" borderId="26" xfId="2" applyNumberFormat="1" applyFont="1" applyFill="1" applyBorder="1" applyAlignment="1">
      <alignment horizontal="center" vertical="center"/>
    </xf>
    <xf numFmtId="177" fontId="2" fillId="2" borderId="26" xfId="2" applyNumberFormat="1" applyFont="1" applyFill="1" applyBorder="1" applyAlignment="1">
      <alignment horizontal="center" vertical="center"/>
    </xf>
    <xf numFmtId="178" fontId="2" fillId="2" borderId="26" xfId="2" applyNumberFormat="1" applyFont="1" applyFill="1" applyBorder="1" applyAlignment="1">
      <alignment horizontal="center" vertical="center"/>
    </xf>
    <xf numFmtId="3" fontId="2" fillId="2" borderId="26" xfId="2" applyNumberFormat="1" applyFont="1" applyFill="1" applyBorder="1" applyAlignment="1">
      <alignment horizontal="center" vertical="center"/>
    </xf>
    <xf numFmtId="177" fontId="2" fillId="2" borderId="27" xfId="2" applyNumberFormat="1" applyFont="1" applyFill="1" applyBorder="1" applyAlignment="1">
      <alignment horizontal="center" vertical="center"/>
    </xf>
    <xf numFmtId="176" fontId="2" fillId="2" borderId="28" xfId="2" applyNumberFormat="1" applyFont="1" applyFill="1" applyBorder="1" applyAlignment="1">
      <alignment horizontal="center" vertical="center"/>
    </xf>
    <xf numFmtId="177" fontId="2" fillId="2" borderId="29" xfId="2" applyNumberFormat="1" applyFont="1" applyFill="1" applyBorder="1" applyAlignment="1">
      <alignment horizontal="center" vertical="center"/>
    </xf>
    <xf numFmtId="0" fontId="2" fillId="0" borderId="0" xfId="2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177" fontId="2" fillId="0" borderId="0" xfId="2" applyNumberFormat="1" applyFont="1" applyAlignment="1">
      <alignment horizontal="center" vertical="center"/>
    </xf>
    <xf numFmtId="178" fontId="2" fillId="0" borderId="0" xfId="2" applyNumberFormat="1" applyFont="1" applyAlignment="1">
      <alignment horizontal="center" vertical="center"/>
    </xf>
    <xf numFmtId="3" fontId="2" fillId="0" borderId="0" xfId="2" applyNumberFormat="1" applyFont="1" applyAlignment="1">
      <alignment horizontal="center" vertical="center"/>
    </xf>
    <xf numFmtId="176" fontId="2" fillId="0" borderId="30" xfId="2" applyNumberFormat="1" applyFont="1" applyFill="1" applyBorder="1" applyAlignment="1">
      <alignment horizontal="center" vertical="center"/>
    </xf>
    <xf numFmtId="177" fontId="2" fillId="0" borderId="31" xfId="2" applyNumberFormat="1" applyFont="1" applyFill="1" applyBorder="1" applyAlignment="1">
      <alignment horizontal="center" vertical="center"/>
    </xf>
    <xf numFmtId="178" fontId="2" fillId="0" borderId="31" xfId="2" applyNumberFormat="1" applyFont="1" applyFill="1" applyBorder="1" applyAlignment="1">
      <alignment horizontal="center" vertical="center"/>
    </xf>
    <xf numFmtId="3" fontId="2" fillId="0" borderId="32" xfId="2" applyNumberFormat="1" applyFont="1" applyFill="1" applyBorder="1" applyAlignment="1">
      <alignment horizontal="center" vertical="center"/>
    </xf>
    <xf numFmtId="177" fontId="2" fillId="0" borderId="32" xfId="2" applyNumberFormat="1" applyFont="1" applyFill="1" applyBorder="1" applyAlignment="1">
      <alignment horizontal="center" vertical="center"/>
    </xf>
    <xf numFmtId="177" fontId="2" fillId="2" borderId="33" xfId="2" applyNumberFormat="1" applyFont="1" applyFill="1" applyBorder="1" applyAlignment="1">
      <alignment horizontal="center" vertical="center"/>
    </xf>
    <xf numFmtId="178" fontId="2" fillId="2" borderId="33" xfId="2" applyNumberFormat="1" applyFont="1" applyFill="1" applyBorder="1" applyAlignment="1">
      <alignment horizontal="center" vertical="center"/>
    </xf>
    <xf numFmtId="3" fontId="2" fillId="2" borderId="33" xfId="2" applyNumberFormat="1" applyFont="1" applyFill="1" applyBorder="1" applyAlignment="1">
      <alignment horizontal="center" vertical="center"/>
    </xf>
    <xf numFmtId="177" fontId="2" fillId="2" borderId="34" xfId="2" applyNumberFormat="1" applyFont="1" applyFill="1" applyBorder="1" applyAlignment="1">
      <alignment horizontal="center" vertical="center"/>
    </xf>
    <xf numFmtId="176" fontId="2" fillId="0" borderId="35" xfId="2" applyNumberFormat="1" applyFont="1" applyFill="1" applyBorder="1" applyAlignment="1">
      <alignment horizontal="center" vertical="center"/>
    </xf>
    <xf numFmtId="177" fontId="2" fillId="0" borderId="36" xfId="2" applyNumberFormat="1" applyFont="1" applyFill="1" applyBorder="1" applyAlignment="1">
      <alignment horizontal="center" vertical="center"/>
    </xf>
    <xf numFmtId="177" fontId="2" fillId="0" borderId="37" xfId="2" applyNumberFormat="1" applyFont="1" applyFill="1" applyBorder="1" applyAlignment="1">
      <alignment horizontal="center" vertical="center"/>
    </xf>
    <xf numFmtId="0" fontId="2" fillId="0" borderId="0" xfId="1" applyNumberFormat="1" applyFont="1" applyFill="1"/>
    <xf numFmtId="0" fontId="2" fillId="0" borderId="40" xfId="2" applyNumberFormat="1" applyFont="1" applyFill="1" applyBorder="1" applyAlignment="1">
      <alignment horizontal="center" vertical="center"/>
    </xf>
    <xf numFmtId="176" fontId="2" fillId="0" borderId="40" xfId="2" applyNumberFormat="1" applyFont="1" applyFill="1" applyBorder="1" applyAlignment="1">
      <alignment horizontal="center" vertical="center"/>
    </xf>
    <xf numFmtId="177" fontId="2" fillId="0" borderId="40" xfId="2" applyNumberFormat="1" applyFont="1" applyFill="1" applyBorder="1" applyAlignment="1">
      <alignment horizontal="center" vertical="center"/>
    </xf>
    <xf numFmtId="178" fontId="2" fillId="0" borderId="40" xfId="2" applyNumberFormat="1" applyFont="1" applyFill="1" applyBorder="1" applyAlignment="1">
      <alignment horizontal="center" vertical="center"/>
    </xf>
    <xf numFmtId="3" fontId="2" fillId="0" borderId="40" xfId="2" applyNumberFormat="1" applyFont="1" applyFill="1" applyBorder="1" applyAlignment="1">
      <alignment horizontal="center" vertical="center"/>
    </xf>
    <xf numFmtId="177" fontId="2" fillId="0" borderId="0" xfId="1" applyNumberFormat="1" applyFont="1" applyAlignment="1">
      <alignment horizontal="center" vertical="center"/>
    </xf>
    <xf numFmtId="178" fontId="2" fillId="0" borderId="0" xfId="1" applyNumberFormat="1" applyFont="1" applyAlignment="1">
      <alignment horizontal="center" vertical="center"/>
    </xf>
    <xf numFmtId="3" fontId="2" fillId="0" borderId="0" xfId="1" applyNumberFormat="1" applyFont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5" fillId="2" borderId="1" xfId="2" applyNumberFormat="1" applyFont="1" applyFill="1" applyBorder="1" applyAlignment="1">
      <alignment horizontal="center" vertical="center"/>
    </xf>
    <xf numFmtId="0" fontId="5" fillId="2" borderId="8" xfId="2" applyNumberFormat="1" applyFont="1" applyFill="1" applyBorder="1" applyAlignment="1">
      <alignment horizontal="center" vertical="center"/>
    </xf>
    <xf numFmtId="0" fontId="2" fillId="2" borderId="2" xfId="2" applyNumberFormat="1" applyFont="1" applyFill="1" applyBorder="1" applyAlignment="1">
      <alignment horizontal="center" vertical="center"/>
    </xf>
    <xf numFmtId="0" fontId="2" fillId="2" borderId="3" xfId="2" applyNumberFormat="1" applyFont="1" applyFill="1" applyBorder="1" applyAlignment="1">
      <alignment horizontal="center" vertical="center"/>
    </xf>
    <xf numFmtId="0" fontId="2" fillId="2" borderId="4" xfId="2" applyNumberFormat="1" applyFont="1" applyFill="1" applyBorder="1" applyAlignment="1">
      <alignment horizontal="center" vertical="center"/>
    </xf>
    <xf numFmtId="0" fontId="2" fillId="2" borderId="6" xfId="2" applyNumberFormat="1" applyFont="1" applyFill="1" applyBorder="1" applyAlignment="1">
      <alignment horizontal="center" vertical="center"/>
    </xf>
    <xf numFmtId="0" fontId="2" fillId="2" borderId="7" xfId="2" applyNumberFormat="1" applyFont="1" applyFill="1" applyBorder="1" applyAlignment="1">
      <alignment horizontal="center" vertical="center"/>
    </xf>
    <xf numFmtId="0" fontId="5" fillId="2" borderId="38" xfId="2" applyNumberFormat="1" applyFont="1" applyFill="1" applyBorder="1" applyAlignment="1">
      <alignment horizontal="center" vertical="center"/>
    </xf>
    <xf numFmtId="0" fontId="5" fillId="2" borderId="39" xfId="2" applyNumberFormat="1" applyFont="1" applyFill="1" applyBorder="1" applyAlignment="1">
      <alignment horizontal="center" vertical="center"/>
    </xf>
  </cellXfs>
  <cellStyles count="3">
    <cellStyle name="쉼표 [0] 2" xfId="2"/>
    <cellStyle name="표준" xfId="0" builtinId="0"/>
    <cellStyle name="표준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O.2/2.%20&#50900;&#48372;&#44288;&#47144;/1.(&#54616;&#49688;)&#50900;&#48372;/2024&#45380;/2024&#45380;%20&#54616;&#49688;%20&#50976;&#51077;,&#48169;&#47448;,&#49688;&#516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월별 유입 방류 유량"/>
      <sheetName val="월별 유입 방류 수질"/>
      <sheetName val="유량수질 년평균"/>
      <sheetName val="대구공공시설관리공단 홈페이지"/>
      <sheetName val="(구)홈페이지"/>
      <sheetName val="협잡물"/>
      <sheetName val="신천"/>
      <sheetName val="신천(슬러지)"/>
      <sheetName val="서부"/>
      <sheetName val="서부(슬러지)"/>
      <sheetName val="달서천"/>
      <sheetName val="달서천유입혼합농도"/>
      <sheetName val="달서천유입합류공식"/>
      <sheetName val="달서천(슬러지)"/>
      <sheetName val="북부"/>
      <sheetName val="북부(슬러지)"/>
      <sheetName val="지산"/>
      <sheetName val="안심"/>
      <sheetName val="현풍"/>
      <sheetName val="현풍(슬러지)"/>
      <sheetName val="금포"/>
      <sheetName val="금포(슬러지)"/>
    </sheetNames>
    <sheetDataSet>
      <sheetData sheetId="0">
        <row r="2">
          <cell r="F2">
            <v>1</v>
          </cell>
          <cell r="G2">
            <v>2</v>
          </cell>
          <cell r="H2">
            <v>3</v>
          </cell>
          <cell r="I2">
            <v>4</v>
          </cell>
          <cell r="J2">
            <v>5</v>
          </cell>
          <cell r="K2">
            <v>6</v>
          </cell>
          <cell r="L2">
            <v>7</v>
          </cell>
          <cell r="M2">
            <v>8</v>
          </cell>
          <cell r="N2">
            <v>9</v>
          </cell>
          <cell r="O2">
            <v>10</v>
          </cell>
          <cell r="P2">
            <v>11</v>
          </cell>
          <cell r="Q2">
            <v>12</v>
          </cell>
        </row>
        <row r="3">
          <cell r="F3">
            <v>549047</v>
          </cell>
          <cell r="G3">
            <v>592071</v>
          </cell>
          <cell r="H3">
            <v>558758</v>
          </cell>
          <cell r="I3">
            <v>548371</v>
          </cell>
          <cell r="J3">
            <v>547014</v>
          </cell>
          <cell r="K3">
            <v>575779</v>
          </cell>
          <cell r="L3">
            <v>602556</v>
          </cell>
          <cell r="M3">
            <v>583164</v>
          </cell>
          <cell r="N3">
            <v>591153</v>
          </cell>
          <cell r="O3">
            <v>587459</v>
          </cell>
          <cell r="P3">
            <v>0</v>
          </cell>
          <cell r="Q3">
            <v>0</v>
          </cell>
        </row>
        <row r="4">
          <cell r="F4">
            <v>397944</v>
          </cell>
          <cell r="G4">
            <v>425779</v>
          </cell>
          <cell r="H4">
            <v>438785</v>
          </cell>
          <cell r="I4">
            <v>474370</v>
          </cell>
          <cell r="J4">
            <v>451002</v>
          </cell>
          <cell r="K4">
            <v>442413</v>
          </cell>
          <cell r="L4">
            <v>352861</v>
          </cell>
          <cell r="M4">
            <v>486376</v>
          </cell>
          <cell r="N4">
            <v>470917</v>
          </cell>
          <cell r="O4">
            <v>459157</v>
          </cell>
          <cell r="P4">
            <v>0</v>
          </cell>
          <cell r="Q4">
            <v>0</v>
          </cell>
        </row>
        <row r="5">
          <cell r="F5">
            <v>437280</v>
          </cell>
          <cell r="G5">
            <v>494146</v>
          </cell>
          <cell r="H5">
            <v>472028</v>
          </cell>
          <cell r="I5">
            <v>511707</v>
          </cell>
          <cell r="J5">
            <v>489330</v>
          </cell>
          <cell r="K5">
            <v>494171</v>
          </cell>
          <cell r="L5">
            <v>553197</v>
          </cell>
          <cell r="M5">
            <v>523237</v>
          </cell>
          <cell r="N5">
            <v>526839</v>
          </cell>
          <cell r="O5">
            <v>513446</v>
          </cell>
          <cell r="P5" t="e">
            <v>#DIV/0!</v>
          </cell>
          <cell r="Q5" t="e">
            <v>#DIV/0!</v>
          </cell>
        </row>
        <row r="6">
          <cell r="F6">
            <v>13555685</v>
          </cell>
          <cell r="G6">
            <v>14330237</v>
          </cell>
          <cell r="H6">
            <v>14632857</v>
          </cell>
          <cell r="I6">
            <v>15351216</v>
          </cell>
          <cell r="J6">
            <v>15169218</v>
          </cell>
          <cell r="K6">
            <v>14825135</v>
          </cell>
          <cell r="L6">
            <v>17149120</v>
          </cell>
          <cell r="M6">
            <v>16220344</v>
          </cell>
          <cell r="N6">
            <v>15805156</v>
          </cell>
          <cell r="O6">
            <v>15916838</v>
          </cell>
          <cell r="P6">
            <v>0</v>
          </cell>
          <cell r="Q6">
            <v>0</v>
          </cell>
        </row>
        <row r="7">
          <cell r="F7">
            <v>534570</v>
          </cell>
          <cell r="G7">
            <v>578531</v>
          </cell>
          <cell r="H7">
            <v>545372</v>
          </cell>
          <cell r="I7">
            <v>532668</v>
          </cell>
          <cell r="J7">
            <v>533532</v>
          </cell>
          <cell r="K7">
            <v>562416</v>
          </cell>
          <cell r="L7">
            <v>588306</v>
          </cell>
          <cell r="M7">
            <v>567385</v>
          </cell>
          <cell r="N7">
            <v>576474</v>
          </cell>
          <cell r="O7">
            <v>573067</v>
          </cell>
          <cell r="P7">
            <v>0</v>
          </cell>
          <cell r="Q7">
            <v>0</v>
          </cell>
        </row>
        <row r="8">
          <cell r="F8">
            <v>383922</v>
          </cell>
          <cell r="G8">
            <v>411502</v>
          </cell>
          <cell r="H8">
            <v>426466</v>
          </cell>
          <cell r="I8">
            <v>459642</v>
          </cell>
          <cell r="J8">
            <v>436732</v>
          </cell>
          <cell r="K8">
            <v>428561</v>
          </cell>
          <cell r="L8">
            <v>338679</v>
          </cell>
          <cell r="M8">
            <v>472636</v>
          </cell>
          <cell r="N8">
            <v>456423</v>
          </cell>
          <cell r="O8">
            <v>444872</v>
          </cell>
          <cell r="P8">
            <v>0</v>
          </cell>
          <cell r="Q8">
            <v>0</v>
          </cell>
        </row>
        <row r="9">
          <cell r="F9">
            <v>423136</v>
          </cell>
          <cell r="G9">
            <v>480267</v>
          </cell>
          <cell r="H9">
            <v>458285</v>
          </cell>
          <cell r="I9">
            <v>495788</v>
          </cell>
          <cell r="J9">
            <v>475424</v>
          </cell>
          <cell r="K9">
            <v>480230</v>
          </cell>
          <cell r="L9">
            <v>539095</v>
          </cell>
          <cell r="M9">
            <v>510016</v>
          </cell>
          <cell r="N9">
            <v>512294</v>
          </cell>
          <cell r="O9">
            <v>498818</v>
          </cell>
          <cell r="P9" t="e">
            <v>#DIV/0!</v>
          </cell>
          <cell r="Q9" t="e">
            <v>#DIV/0!</v>
          </cell>
        </row>
        <row r="12">
          <cell r="F12">
            <v>1</v>
          </cell>
          <cell r="G12">
            <v>2</v>
          </cell>
          <cell r="H12">
            <v>3</v>
          </cell>
          <cell r="I12">
            <v>4</v>
          </cell>
          <cell r="J12">
            <v>5</v>
          </cell>
          <cell r="K12">
            <v>6</v>
          </cell>
          <cell r="L12">
            <v>7</v>
          </cell>
          <cell r="M12">
            <v>8</v>
          </cell>
          <cell r="N12">
            <v>9</v>
          </cell>
          <cell r="O12">
            <v>10</v>
          </cell>
          <cell r="P12">
            <v>11</v>
          </cell>
          <cell r="Q12">
            <v>12</v>
          </cell>
        </row>
        <row r="13">
          <cell r="F13">
            <v>403806</v>
          </cell>
          <cell r="G13">
            <v>439570</v>
          </cell>
          <cell r="H13">
            <v>410801</v>
          </cell>
          <cell r="I13">
            <v>451859</v>
          </cell>
          <cell r="J13">
            <v>468842</v>
          </cell>
          <cell r="K13">
            <v>469989</v>
          </cell>
          <cell r="L13">
            <v>491915</v>
          </cell>
          <cell r="M13">
            <v>463011</v>
          </cell>
          <cell r="N13">
            <v>498907</v>
          </cell>
          <cell r="O13">
            <v>485435</v>
          </cell>
          <cell r="P13">
            <v>0</v>
          </cell>
          <cell r="Q13">
            <v>0</v>
          </cell>
        </row>
        <row r="14">
          <cell r="F14">
            <v>302084</v>
          </cell>
          <cell r="G14">
            <v>284869</v>
          </cell>
          <cell r="H14">
            <v>306725</v>
          </cell>
          <cell r="I14">
            <v>278959</v>
          </cell>
          <cell r="J14">
            <v>318809</v>
          </cell>
          <cell r="K14">
            <v>318568</v>
          </cell>
          <cell r="L14">
            <v>405102</v>
          </cell>
          <cell r="M14">
            <v>348332</v>
          </cell>
          <cell r="N14">
            <v>350027</v>
          </cell>
          <cell r="O14">
            <v>343762</v>
          </cell>
          <cell r="P14">
            <v>0</v>
          </cell>
          <cell r="Q14">
            <v>0</v>
          </cell>
        </row>
        <row r="15">
          <cell r="F15">
            <v>324932</v>
          </cell>
          <cell r="G15">
            <v>340903</v>
          </cell>
          <cell r="H15">
            <v>343399</v>
          </cell>
          <cell r="I15">
            <v>356958</v>
          </cell>
          <cell r="J15">
            <v>388316</v>
          </cell>
          <cell r="K15">
            <v>387660</v>
          </cell>
          <cell r="L15">
            <v>457779</v>
          </cell>
          <cell r="M15">
            <v>399260</v>
          </cell>
          <cell r="N15">
            <v>412317</v>
          </cell>
          <cell r="O15">
            <v>396882</v>
          </cell>
          <cell r="P15" t="e">
            <v>#DIV/0!</v>
          </cell>
          <cell r="Q15" t="e">
            <v>#DIV/0!</v>
          </cell>
        </row>
        <row r="16">
          <cell r="F16">
            <v>10072889</v>
          </cell>
          <cell r="G16">
            <v>9886185</v>
          </cell>
          <cell r="H16">
            <v>10645370</v>
          </cell>
          <cell r="I16">
            <v>10708740</v>
          </cell>
          <cell r="J16">
            <v>12037785</v>
          </cell>
          <cell r="K16">
            <v>11629814</v>
          </cell>
          <cell r="L16">
            <v>14191159</v>
          </cell>
          <cell r="M16">
            <v>12377062</v>
          </cell>
          <cell r="N16">
            <v>12369520</v>
          </cell>
          <cell r="O16">
            <v>12303334</v>
          </cell>
          <cell r="P16">
            <v>0</v>
          </cell>
          <cell r="Q16">
            <v>0</v>
          </cell>
        </row>
        <row r="17">
          <cell r="F17">
            <v>365445</v>
          </cell>
          <cell r="G17">
            <v>372223</v>
          </cell>
          <cell r="H17">
            <v>360178</v>
          </cell>
          <cell r="I17">
            <v>412234</v>
          </cell>
          <cell r="J17">
            <v>409398</v>
          </cell>
          <cell r="K17">
            <v>421289</v>
          </cell>
          <cell r="L17">
            <v>445933</v>
          </cell>
          <cell r="M17">
            <v>418812</v>
          </cell>
          <cell r="N17">
            <v>454092</v>
          </cell>
          <cell r="O17">
            <v>439629</v>
          </cell>
          <cell r="P17">
            <v>0</v>
          </cell>
          <cell r="Q17">
            <v>0</v>
          </cell>
        </row>
        <row r="18">
          <cell r="F18">
            <v>265257</v>
          </cell>
          <cell r="G18">
            <v>245077</v>
          </cell>
          <cell r="H18">
            <v>265565</v>
          </cell>
          <cell r="I18">
            <v>215633</v>
          </cell>
          <cell r="J18">
            <v>273932</v>
          </cell>
          <cell r="K18">
            <v>285470</v>
          </cell>
          <cell r="L18">
            <v>363085</v>
          </cell>
          <cell r="M18">
            <v>307345</v>
          </cell>
          <cell r="N18">
            <v>306475</v>
          </cell>
          <cell r="O18">
            <v>305826</v>
          </cell>
          <cell r="P18">
            <v>0</v>
          </cell>
          <cell r="Q18">
            <v>0</v>
          </cell>
        </row>
        <row r="19">
          <cell r="F19">
            <v>287132</v>
          </cell>
          <cell r="G19">
            <v>296517</v>
          </cell>
          <cell r="H19">
            <v>301464</v>
          </cell>
          <cell r="I19">
            <v>310345</v>
          </cell>
          <cell r="J19">
            <v>340448</v>
          </cell>
          <cell r="K19">
            <v>347062</v>
          </cell>
          <cell r="L19">
            <v>409732</v>
          </cell>
          <cell r="M19">
            <v>357125</v>
          </cell>
          <cell r="N19">
            <v>367891</v>
          </cell>
          <cell r="O19">
            <v>360111</v>
          </cell>
          <cell r="P19" t="e">
            <v>#DIV/0!</v>
          </cell>
          <cell r="Q19" t="e">
            <v>#DIV/0!</v>
          </cell>
        </row>
        <row r="22">
          <cell r="F22">
            <v>1</v>
          </cell>
          <cell r="G22">
            <v>2</v>
          </cell>
          <cell r="H22">
            <v>3</v>
          </cell>
          <cell r="I22">
            <v>4</v>
          </cell>
          <cell r="J22">
            <v>5</v>
          </cell>
          <cell r="K22">
            <v>6</v>
          </cell>
          <cell r="L22">
            <v>7</v>
          </cell>
          <cell r="M22">
            <v>8</v>
          </cell>
          <cell r="N22">
            <v>9</v>
          </cell>
          <cell r="O22">
            <v>10</v>
          </cell>
          <cell r="P22">
            <v>11</v>
          </cell>
          <cell r="Q22">
            <v>12</v>
          </cell>
        </row>
        <row r="23">
          <cell r="F23">
            <v>250766</v>
          </cell>
          <cell r="G23">
            <v>337717</v>
          </cell>
          <cell r="H23">
            <v>325957</v>
          </cell>
          <cell r="I23">
            <v>344135</v>
          </cell>
          <cell r="J23">
            <v>276152</v>
          </cell>
          <cell r="K23">
            <v>306090</v>
          </cell>
          <cell r="L23">
            <v>341842</v>
          </cell>
          <cell r="M23">
            <v>331123</v>
          </cell>
          <cell r="N23">
            <v>328747</v>
          </cell>
          <cell r="O23">
            <v>332105</v>
          </cell>
          <cell r="P23">
            <v>0</v>
          </cell>
          <cell r="Q23">
            <v>0</v>
          </cell>
        </row>
        <row r="24">
          <cell r="F24">
            <v>143377</v>
          </cell>
          <cell r="G24">
            <v>124298</v>
          </cell>
          <cell r="H24">
            <v>142400</v>
          </cell>
          <cell r="I24">
            <v>153150</v>
          </cell>
          <cell r="J24">
            <v>153476</v>
          </cell>
          <cell r="K24">
            <v>143461</v>
          </cell>
          <cell r="L24">
            <v>164186</v>
          </cell>
          <cell r="M24">
            <v>149662</v>
          </cell>
          <cell r="N24">
            <v>127393</v>
          </cell>
          <cell r="O24">
            <v>138362</v>
          </cell>
          <cell r="P24">
            <v>0</v>
          </cell>
          <cell r="Q24">
            <v>0</v>
          </cell>
        </row>
        <row r="25">
          <cell r="F25">
            <v>199128</v>
          </cell>
          <cell r="G25">
            <v>211321</v>
          </cell>
          <cell r="H25">
            <v>208563</v>
          </cell>
          <cell r="I25">
            <v>210361</v>
          </cell>
          <cell r="J25">
            <v>209723</v>
          </cell>
          <cell r="K25">
            <v>207526</v>
          </cell>
          <cell r="L25">
            <v>251484</v>
          </cell>
          <cell r="M25">
            <v>205292</v>
          </cell>
          <cell r="N25">
            <v>204569</v>
          </cell>
          <cell r="O25">
            <v>211425</v>
          </cell>
          <cell r="P25" t="e">
            <v>#DIV/0!</v>
          </cell>
          <cell r="Q25" t="e">
            <v>#DIV/0!</v>
          </cell>
        </row>
        <row r="26">
          <cell r="F26">
            <v>6172955</v>
          </cell>
          <cell r="G26">
            <v>6128308</v>
          </cell>
          <cell r="H26">
            <v>6465453</v>
          </cell>
          <cell r="I26">
            <v>6310836</v>
          </cell>
          <cell r="J26">
            <v>6501418</v>
          </cell>
          <cell r="K26">
            <v>6225782</v>
          </cell>
          <cell r="L26">
            <v>7796001</v>
          </cell>
          <cell r="M26">
            <v>6364037</v>
          </cell>
          <cell r="N26">
            <v>6137062</v>
          </cell>
          <cell r="O26">
            <v>6554164</v>
          </cell>
          <cell r="P26">
            <v>0</v>
          </cell>
          <cell r="Q26">
            <v>0</v>
          </cell>
        </row>
        <row r="27">
          <cell r="F27">
            <v>190750</v>
          </cell>
          <cell r="G27">
            <v>248567</v>
          </cell>
          <cell r="H27">
            <v>292289</v>
          </cell>
          <cell r="I27">
            <v>293840</v>
          </cell>
          <cell r="J27">
            <v>234651</v>
          </cell>
          <cell r="K27">
            <v>272988</v>
          </cell>
          <cell r="L27">
            <v>297613</v>
          </cell>
          <cell r="M27">
            <v>282687</v>
          </cell>
          <cell r="N27">
            <v>286045</v>
          </cell>
          <cell r="O27">
            <v>295609</v>
          </cell>
          <cell r="P27">
            <v>0</v>
          </cell>
          <cell r="Q27">
            <v>0</v>
          </cell>
        </row>
        <row r="28">
          <cell r="F28">
            <v>103228</v>
          </cell>
          <cell r="G28">
            <v>97339</v>
          </cell>
          <cell r="H28">
            <v>113004</v>
          </cell>
          <cell r="I28">
            <v>114205</v>
          </cell>
          <cell r="J28">
            <v>122498</v>
          </cell>
          <cell r="K28">
            <v>116626</v>
          </cell>
          <cell r="L28">
            <v>140306</v>
          </cell>
          <cell r="M28">
            <v>131931</v>
          </cell>
          <cell r="N28">
            <v>109910</v>
          </cell>
          <cell r="O28">
            <v>122448</v>
          </cell>
          <cell r="P28">
            <v>0</v>
          </cell>
          <cell r="Q28">
            <v>0</v>
          </cell>
        </row>
        <row r="29">
          <cell r="F29">
            <v>154395</v>
          </cell>
          <cell r="G29">
            <v>162677</v>
          </cell>
          <cell r="H29">
            <v>170039</v>
          </cell>
          <cell r="I29">
            <v>175386</v>
          </cell>
          <cell r="J29">
            <v>174866</v>
          </cell>
          <cell r="K29">
            <v>176979</v>
          </cell>
          <cell r="L29">
            <v>219670</v>
          </cell>
          <cell r="M29">
            <v>183096</v>
          </cell>
          <cell r="N29">
            <v>182828</v>
          </cell>
          <cell r="O29">
            <v>187213</v>
          </cell>
          <cell r="P29" t="e">
            <v>#DIV/0!</v>
          </cell>
          <cell r="Q29" t="e">
            <v>#DIV/0!</v>
          </cell>
        </row>
        <row r="32">
          <cell r="F32">
            <v>1</v>
          </cell>
          <cell r="G32">
            <v>2</v>
          </cell>
          <cell r="H32">
            <v>3</v>
          </cell>
          <cell r="I32">
            <v>4</v>
          </cell>
          <cell r="J32">
            <v>5</v>
          </cell>
          <cell r="K32">
            <v>6</v>
          </cell>
          <cell r="L32">
            <v>7</v>
          </cell>
          <cell r="M32">
            <v>8</v>
          </cell>
          <cell r="N32">
            <v>9</v>
          </cell>
          <cell r="O32">
            <v>10</v>
          </cell>
          <cell r="P32">
            <v>11</v>
          </cell>
          <cell r="Q32">
            <v>12</v>
          </cell>
        </row>
        <row r="33">
          <cell r="F33">
            <v>97552</v>
          </cell>
          <cell r="G33">
            <v>147553</v>
          </cell>
          <cell r="H33">
            <v>149287</v>
          </cell>
          <cell r="I33">
            <v>149196</v>
          </cell>
          <cell r="J33">
            <v>144111</v>
          </cell>
          <cell r="K33">
            <v>131533</v>
          </cell>
          <cell r="L33">
            <v>175459</v>
          </cell>
          <cell r="M33">
            <v>128165</v>
          </cell>
          <cell r="N33">
            <v>146062</v>
          </cell>
          <cell r="O33">
            <v>144327</v>
          </cell>
          <cell r="P33">
            <v>0</v>
          </cell>
          <cell r="Q33">
            <v>0</v>
          </cell>
        </row>
        <row r="34">
          <cell r="F34">
            <v>71461</v>
          </cell>
          <cell r="G34">
            <v>72190</v>
          </cell>
          <cell r="H34">
            <v>77907</v>
          </cell>
          <cell r="I34">
            <v>85470</v>
          </cell>
          <cell r="J34">
            <v>81654</v>
          </cell>
          <cell r="K34">
            <v>80010</v>
          </cell>
          <cell r="L34">
            <v>92266</v>
          </cell>
          <cell r="M34">
            <v>87777</v>
          </cell>
          <cell r="N34">
            <v>77896</v>
          </cell>
          <cell r="O34">
            <v>78897</v>
          </cell>
          <cell r="P34">
            <v>0</v>
          </cell>
          <cell r="Q34">
            <v>0</v>
          </cell>
        </row>
        <row r="35">
          <cell r="F35">
            <v>76566</v>
          </cell>
          <cell r="G35">
            <v>98187</v>
          </cell>
          <cell r="H35">
            <v>97491</v>
          </cell>
          <cell r="I35">
            <v>102930</v>
          </cell>
          <cell r="J35">
            <v>98793</v>
          </cell>
          <cell r="K35">
            <v>89714</v>
          </cell>
          <cell r="L35">
            <v>131240</v>
          </cell>
          <cell r="M35">
            <v>104803</v>
          </cell>
          <cell r="N35">
            <v>97573</v>
          </cell>
          <cell r="O35">
            <v>96308</v>
          </cell>
          <cell r="P35" t="e">
            <v>#DIV/0!</v>
          </cell>
          <cell r="Q35" t="e">
            <v>#DIV/0!</v>
          </cell>
        </row>
        <row r="36">
          <cell r="F36">
            <v>2373557</v>
          </cell>
          <cell r="G36">
            <v>2847411</v>
          </cell>
          <cell r="H36">
            <v>3022230</v>
          </cell>
          <cell r="I36">
            <v>3087914</v>
          </cell>
          <cell r="J36">
            <v>3062592</v>
          </cell>
          <cell r="K36">
            <v>2691415</v>
          </cell>
          <cell r="L36">
            <v>4068438</v>
          </cell>
          <cell r="M36">
            <v>3248895</v>
          </cell>
          <cell r="N36">
            <v>2927200</v>
          </cell>
          <cell r="O36">
            <v>2985554</v>
          </cell>
          <cell r="P36">
            <v>0</v>
          </cell>
          <cell r="Q36">
            <v>0</v>
          </cell>
        </row>
        <row r="37">
          <cell r="F37">
            <v>92036</v>
          </cell>
          <cell r="G37">
            <v>138155</v>
          </cell>
          <cell r="H37">
            <v>139935</v>
          </cell>
          <cell r="I37">
            <v>138739</v>
          </cell>
          <cell r="J37">
            <v>136745</v>
          </cell>
          <cell r="K37">
            <v>131198</v>
          </cell>
          <cell r="L37">
            <v>154998</v>
          </cell>
          <cell r="M37">
            <v>121514</v>
          </cell>
          <cell r="N37">
            <v>130723</v>
          </cell>
          <cell r="O37">
            <v>138066</v>
          </cell>
          <cell r="P37">
            <v>0</v>
          </cell>
          <cell r="Q37">
            <v>0</v>
          </cell>
        </row>
        <row r="38">
          <cell r="F38">
            <v>66644</v>
          </cell>
          <cell r="G38">
            <v>67834</v>
          </cell>
          <cell r="H38">
            <v>72273</v>
          </cell>
          <cell r="I38">
            <v>80998</v>
          </cell>
          <cell r="J38">
            <v>77912</v>
          </cell>
          <cell r="K38">
            <v>78708</v>
          </cell>
          <cell r="L38">
            <v>92958</v>
          </cell>
          <cell r="M38">
            <v>82703</v>
          </cell>
          <cell r="N38">
            <v>78146</v>
          </cell>
          <cell r="O38">
            <v>76281</v>
          </cell>
          <cell r="P38">
            <v>0</v>
          </cell>
          <cell r="Q38">
            <v>0</v>
          </cell>
        </row>
        <row r="39">
          <cell r="F39">
            <v>72141</v>
          </cell>
          <cell r="G39">
            <v>91494</v>
          </cell>
          <cell r="H39">
            <v>89301</v>
          </cell>
          <cell r="I39">
            <v>96708</v>
          </cell>
          <cell r="J39">
            <v>91801</v>
          </cell>
          <cell r="K39">
            <v>87863</v>
          </cell>
          <cell r="L39">
            <v>123779</v>
          </cell>
          <cell r="M39">
            <v>95857</v>
          </cell>
          <cell r="N39">
            <v>93762</v>
          </cell>
          <cell r="O39">
            <v>92479</v>
          </cell>
          <cell r="P39" t="e">
            <v>#DIV/0!</v>
          </cell>
          <cell r="Q39" t="e">
            <v>#DIV/0!</v>
          </cell>
        </row>
        <row r="42">
          <cell r="F42">
            <v>1</v>
          </cell>
          <cell r="G42">
            <v>2</v>
          </cell>
          <cell r="H42">
            <v>3</v>
          </cell>
          <cell r="I42">
            <v>4</v>
          </cell>
          <cell r="J42">
            <v>5</v>
          </cell>
          <cell r="K42">
            <v>6</v>
          </cell>
          <cell r="L42">
            <v>7</v>
          </cell>
          <cell r="M42">
            <v>8</v>
          </cell>
          <cell r="N42">
            <v>9</v>
          </cell>
          <cell r="O42">
            <v>10</v>
          </cell>
          <cell r="P42">
            <v>11</v>
          </cell>
          <cell r="Q42">
            <v>12</v>
          </cell>
        </row>
        <row r="43">
          <cell r="F43">
            <v>26652</v>
          </cell>
          <cell r="G43">
            <v>31471</v>
          </cell>
          <cell r="H43">
            <v>30311</v>
          </cell>
          <cell r="I43">
            <v>31677</v>
          </cell>
          <cell r="J43">
            <v>30402</v>
          </cell>
          <cell r="K43">
            <v>29452</v>
          </cell>
          <cell r="L43">
            <v>32718</v>
          </cell>
          <cell r="M43">
            <v>25290</v>
          </cell>
          <cell r="N43">
            <v>32907</v>
          </cell>
          <cell r="O43">
            <v>32610</v>
          </cell>
          <cell r="P43">
            <v>0</v>
          </cell>
          <cell r="Q43">
            <v>0</v>
          </cell>
        </row>
        <row r="44">
          <cell r="F44">
            <v>17162</v>
          </cell>
          <cell r="G44">
            <v>18062</v>
          </cell>
          <cell r="H44">
            <v>18270</v>
          </cell>
          <cell r="I44">
            <v>18829</v>
          </cell>
          <cell r="J44">
            <v>18205</v>
          </cell>
          <cell r="K44">
            <v>17821</v>
          </cell>
          <cell r="L44">
            <v>18688</v>
          </cell>
          <cell r="M44">
            <v>17450</v>
          </cell>
          <cell r="N44">
            <v>16963</v>
          </cell>
          <cell r="O44">
            <v>17209</v>
          </cell>
          <cell r="P44">
            <v>0</v>
          </cell>
          <cell r="Q44">
            <v>0</v>
          </cell>
        </row>
        <row r="45">
          <cell r="F45">
            <v>19168</v>
          </cell>
          <cell r="G45">
            <v>23351</v>
          </cell>
          <cell r="H45">
            <v>22816</v>
          </cell>
          <cell r="I45">
            <v>22484</v>
          </cell>
          <cell r="J45">
            <v>21100</v>
          </cell>
          <cell r="K45">
            <v>20123</v>
          </cell>
          <cell r="L45">
            <v>23405</v>
          </cell>
          <cell r="M45">
            <v>19451</v>
          </cell>
          <cell r="N45">
            <v>20679</v>
          </cell>
          <cell r="O45">
            <v>20761</v>
          </cell>
          <cell r="P45" t="e">
            <v>#DIV/0!</v>
          </cell>
          <cell r="Q45" t="e">
            <v>#DIV/0!</v>
          </cell>
        </row>
        <row r="46">
          <cell r="F46">
            <v>594222</v>
          </cell>
          <cell r="G46">
            <v>677173</v>
          </cell>
          <cell r="H46">
            <v>707296</v>
          </cell>
          <cell r="I46">
            <v>674510</v>
          </cell>
          <cell r="J46">
            <v>654108</v>
          </cell>
          <cell r="K46">
            <v>603691</v>
          </cell>
          <cell r="L46">
            <v>725570</v>
          </cell>
          <cell r="M46">
            <v>602980</v>
          </cell>
          <cell r="N46">
            <v>620359</v>
          </cell>
          <cell r="O46">
            <v>643594</v>
          </cell>
          <cell r="P46">
            <v>0</v>
          </cell>
          <cell r="Q46">
            <v>0</v>
          </cell>
        </row>
        <row r="47">
          <cell r="F47">
            <v>25342</v>
          </cell>
          <cell r="G47">
            <v>30103</v>
          </cell>
          <cell r="H47">
            <v>28710</v>
          </cell>
          <cell r="I47">
            <v>29711</v>
          </cell>
          <cell r="J47">
            <v>28344</v>
          </cell>
          <cell r="K47">
            <v>25412</v>
          </cell>
          <cell r="L47">
            <v>28332</v>
          </cell>
          <cell r="M47">
            <v>24061</v>
          </cell>
          <cell r="N47">
            <v>31509</v>
          </cell>
          <cell r="O47">
            <v>30927</v>
          </cell>
          <cell r="P47">
            <v>0</v>
          </cell>
          <cell r="Q47">
            <v>0</v>
          </cell>
        </row>
        <row r="48">
          <cell r="F48">
            <v>16796</v>
          </cell>
          <cell r="G48">
            <v>17196</v>
          </cell>
          <cell r="H48">
            <v>17012</v>
          </cell>
          <cell r="I48">
            <v>17919</v>
          </cell>
          <cell r="J48">
            <v>16884</v>
          </cell>
          <cell r="K48">
            <v>16050</v>
          </cell>
          <cell r="L48">
            <v>15966</v>
          </cell>
          <cell r="M48">
            <v>15994</v>
          </cell>
          <cell r="N48">
            <v>15382</v>
          </cell>
          <cell r="O48">
            <v>16335</v>
          </cell>
          <cell r="P48">
            <v>0</v>
          </cell>
          <cell r="Q48">
            <v>0</v>
          </cell>
        </row>
        <row r="49">
          <cell r="F49">
            <v>18402</v>
          </cell>
          <cell r="G49">
            <v>22218</v>
          </cell>
          <cell r="H49">
            <v>21794</v>
          </cell>
          <cell r="I49">
            <v>21304</v>
          </cell>
          <cell r="J49">
            <v>19813</v>
          </cell>
          <cell r="K49">
            <v>18222</v>
          </cell>
          <cell r="L49">
            <v>20233</v>
          </cell>
          <cell r="M49">
            <v>18168</v>
          </cell>
          <cell r="N49">
            <v>19401</v>
          </cell>
          <cell r="O49">
            <v>19755</v>
          </cell>
          <cell r="P49" t="e">
            <v>#DIV/0!</v>
          </cell>
          <cell r="Q49" t="e">
            <v>#DIV/0!</v>
          </cell>
        </row>
        <row r="52">
          <cell r="F52">
            <v>1</v>
          </cell>
          <cell r="G52">
            <v>2</v>
          </cell>
          <cell r="H52">
            <v>3</v>
          </cell>
          <cell r="I52">
            <v>4</v>
          </cell>
          <cell r="J52">
            <v>5</v>
          </cell>
          <cell r="K52">
            <v>6</v>
          </cell>
          <cell r="L52">
            <v>7</v>
          </cell>
          <cell r="M52">
            <v>8</v>
          </cell>
          <cell r="N52">
            <v>9</v>
          </cell>
          <cell r="O52">
            <v>10</v>
          </cell>
          <cell r="P52">
            <v>11</v>
          </cell>
          <cell r="Q52">
            <v>12</v>
          </cell>
        </row>
        <row r="53">
          <cell r="F53">
            <v>40870</v>
          </cell>
          <cell r="G53">
            <v>41700</v>
          </cell>
          <cell r="H53">
            <v>41450</v>
          </cell>
          <cell r="I53">
            <v>41380</v>
          </cell>
          <cell r="J53">
            <v>41080</v>
          </cell>
          <cell r="K53">
            <v>39760</v>
          </cell>
          <cell r="L53">
            <v>40550</v>
          </cell>
          <cell r="M53">
            <v>40700</v>
          </cell>
          <cell r="N53">
            <v>40850</v>
          </cell>
          <cell r="O53">
            <v>40160</v>
          </cell>
          <cell r="P53">
            <v>0</v>
          </cell>
          <cell r="Q53">
            <v>0</v>
          </cell>
        </row>
        <row r="54">
          <cell r="F54">
            <v>37800</v>
          </cell>
          <cell r="G54">
            <v>36490</v>
          </cell>
          <cell r="H54">
            <v>35480</v>
          </cell>
          <cell r="I54">
            <v>33970</v>
          </cell>
          <cell r="J54">
            <v>36840</v>
          </cell>
          <cell r="K54">
            <v>33730</v>
          </cell>
          <cell r="L54">
            <v>34190</v>
          </cell>
          <cell r="M54">
            <v>36880</v>
          </cell>
          <cell r="N54">
            <v>34390</v>
          </cell>
          <cell r="O54">
            <v>36610</v>
          </cell>
          <cell r="P54">
            <v>0</v>
          </cell>
          <cell r="Q54">
            <v>0</v>
          </cell>
        </row>
        <row r="55">
          <cell r="F55">
            <v>39574</v>
          </cell>
          <cell r="G55">
            <v>39893</v>
          </cell>
          <cell r="H55">
            <v>39710</v>
          </cell>
          <cell r="I55">
            <v>39140</v>
          </cell>
          <cell r="J55">
            <v>39058</v>
          </cell>
          <cell r="K55">
            <v>37346</v>
          </cell>
          <cell r="L55">
            <v>38619</v>
          </cell>
          <cell r="M55">
            <v>38959</v>
          </cell>
          <cell r="N55">
            <v>38452</v>
          </cell>
          <cell r="O55">
            <v>38653</v>
          </cell>
          <cell r="P55" t="e">
            <v>#DIV/0!</v>
          </cell>
          <cell r="Q55" t="e">
            <v>#DIV/0!</v>
          </cell>
        </row>
        <row r="56">
          <cell r="F56">
            <v>1226780</v>
          </cell>
          <cell r="G56">
            <v>1156910</v>
          </cell>
          <cell r="H56">
            <v>1231020</v>
          </cell>
          <cell r="I56">
            <v>1174210</v>
          </cell>
          <cell r="J56">
            <v>1210810</v>
          </cell>
          <cell r="K56">
            <v>1120390</v>
          </cell>
          <cell r="L56">
            <v>1197190</v>
          </cell>
          <cell r="M56">
            <v>1207720</v>
          </cell>
          <cell r="N56">
            <v>1153550</v>
          </cell>
          <cell r="O56">
            <v>1198250</v>
          </cell>
          <cell r="P56">
            <v>0</v>
          </cell>
          <cell r="Q56">
            <v>0</v>
          </cell>
        </row>
        <row r="57">
          <cell r="F57">
            <v>37744</v>
          </cell>
          <cell r="G57">
            <v>37450</v>
          </cell>
          <cell r="H57">
            <v>38524</v>
          </cell>
          <cell r="I57">
            <v>37886</v>
          </cell>
          <cell r="J57">
            <v>36021</v>
          </cell>
          <cell r="K57">
            <v>34027</v>
          </cell>
          <cell r="L57">
            <v>34690</v>
          </cell>
          <cell r="M57">
            <v>34148</v>
          </cell>
          <cell r="N57">
            <v>34479</v>
          </cell>
          <cell r="O57">
            <v>33999</v>
          </cell>
          <cell r="P57">
            <v>0</v>
          </cell>
          <cell r="Q57">
            <v>0</v>
          </cell>
        </row>
        <row r="58">
          <cell r="F58">
            <v>33875</v>
          </cell>
          <cell r="G58">
            <v>31151</v>
          </cell>
          <cell r="H58">
            <v>31042</v>
          </cell>
          <cell r="I58">
            <v>28177</v>
          </cell>
          <cell r="J58">
            <v>29846</v>
          </cell>
          <cell r="K58">
            <v>26841</v>
          </cell>
          <cell r="L58">
            <v>27127</v>
          </cell>
          <cell r="M58">
            <v>30074</v>
          </cell>
          <cell r="N58">
            <v>25228</v>
          </cell>
          <cell r="O58">
            <v>28924</v>
          </cell>
          <cell r="P58">
            <v>0</v>
          </cell>
          <cell r="Q58">
            <v>0</v>
          </cell>
        </row>
        <row r="59">
          <cell r="F59">
            <v>36026</v>
          </cell>
          <cell r="G59">
            <v>35432</v>
          </cell>
          <cell r="H59">
            <v>35562</v>
          </cell>
          <cell r="I59">
            <v>34385</v>
          </cell>
          <cell r="J59">
            <v>32981</v>
          </cell>
          <cell r="K59">
            <v>31180</v>
          </cell>
          <cell r="L59">
            <v>31808</v>
          </cell>
          <cell r="M59">
            <v>32687</v>
          </cell>
          <cell r="N59">
            <v>30533</v>
          </cell>
          <cell r="O59">
            <v>31670</v>
          </cell>
          <cell r="P59" t="e">
            <v>#DIV/0!</v>
          </cell>
          <cell r="Q59" t="e">
            <v>#DIV/0!</v>
          </cell>
        </row>
        <row r="62">
          <cell r="F62">
            <v>1</v>
          </cell>
          <cell r="G62">
            <v>2</v>
          </cell>
          <cell r="H62">
            <v>3</v>
          </cell>
          <cell r="I62">
            <v>4</v>
          </cell>
          <cell r="J62">
            <v>5</v>
          </cell>
          <cell r="K62">
            <v>6</v>
          </cell>
          <cell r="L62">
            <v>7</v>
          </cell>
          <cell r="M62">
            <v>8</v>
          </cell>
          <cell r="N62">
            <v>9</v>
          </cell>
          <cell r="O62">
            <v>10</v>
          </cell>
          <cell r="P62">
            <v>11</v>
          </cell>
          <cell r="Q62">
            <v>12</v>
          </cell>
        </row>
        <row r="63">
          <cell r="F63">
            <v>33012</v>
          </cell>
          <cell r="G63">
            <v>34923</v>
          </cell>
          <cell r="H63">
            <v>34435</v>
          </cell>
          <cell r="I63">
            <v>35369</v>
          </cell>
          <cell r="J63">
            <v>35426</v>
          </cell>
          <cell r="K63">
            <v>36047</v>
          </cell>
          <cell r="L63">
            <v>38648</v>
          </cell>
          <cell r="M63">
            <v>35145</v>
          </cell>
          <cell r="N63">
            <v>37053</v>
          </cell>
          <cell r="O63">
            <v>37167</v>
          </cell>
          <cell r="P63">
            <v>0</v>
          </cell>
          <cell r="Q63">
            <v>0</v>
          </cell>
        </row>
        <row r="64">
          <cell r="F64">
            <v>26943</v>
          </cell>
          <cell r="G64">
            <v>22772</v>
          </cell>
          <cell r="H64">
            <v>26669</v>
          </cell>
          <cell r="I64">
            <v>29623</v>
          </cell>
          <cell r="J64">
            <v>29943</v>
          </cell>
          <cell r="K64">
            <v>28934</v>
          </cell>
          <cell r="L64">
            <v>28823</v>
          </cell>
          <cell r="M64">
            <v>26882</v>
          </cell>
          <cell r="N64">
            <v>22759</v>
          </cell>
          <cell r="O64">
            <v>28912</v>
          </cell>
          <cell r="P64">
            <v>0</v>
          </cell>
          <cell r="Q64">
            <v>0</v>
          </cell>
        </row>
        <row r="65">
          <cell r="F65">
            <v>29098</v>
          </cell>
          <cell r="G65">
            <v>29754</v>
          </cell>
          <cell r="H65">
            <v>30896</v>
          </cell>
          <cell r="I65">
            <v>32173</v>
          </cell>
          <cell r="J65">
            <v>32881</v>
          </cell>
          <cell r="K65">
            <v>33056</v>
          </cell>
          <cell r="L65">
            <v>35814</v>
          </cell>
          <cell r="M65">
            <v>32586</v>
          </cell>
          <cell r="N65">
            <v>33168</v>
          </cell>
          <cell r="O65">
            <v>32467</v>
          </cell>
          <cell r="P65" t="e">
            <v>#DIV/0!</v>
          </cell>
          <cell r="Q65" t="e">
            <v>#DIV/0!</v>
          </cell>
        </row>
        <row r="66">
          <cell r="F66">
            <v>902050</v>
          </cell>
          <cell r="G66">
            <v>862860</v>
          </cell>
          <cell r="H66">
            <v>957790</v>
          </cell>
          <cell r="I66">
            <v>965177</v>
          </cell>
          <cell r="J66">
            <v>1019310</v>
          </cell>
          <cell r="K66">
            <v>991666</v>
          </cell>
          <cell r="L66">
            <v>1110241</v>
          </cell>
          <cell r="M66">
            <v>1010158</v>
          </cell>
          <cell r="N66">
            <v>995030</v>
          </cell>
          <cell r="O66">
            <v>1006473</v>
          </cell>
          <cell r="P66">
            <v>0</v>
          </cell>
          <cell r="Q66">
            <v>0</v>
          </cell>
        </row>
        <row r="67">
          <cell r="F67">
            <v>33174</v>
          </cell>
          <cell r="G67">
            <v>34775</v>
          </cell>
          <cell r="H67">
            <v>34252</v>
          </cell>
          <cell r="I67">
            <v>35175</v>
          </cell>
          <cell r="J67">
            <v>35147</v>
          </cell>
          <cell r="K67">
            <v>36039</v>
          </cell>
          <cell r="L67">
            <v>38389</v>
          </cell>
          <cell r="M67">
            <v>35392</v>
          </cell>
          <cell r="N67">
            <v>37263</v>
          </cell>
          <cell r="O67">
            <v>36512</v>
          </cell>
          <cell r="P67">
            <v>0</v>
          </cell>
          <cell r="Q67">
            <v>0</v>
          </cell>
        </row>
        <row r="68">
          <cell r="F68">
            <v>26808</v>
          </cell>
          <cell r="G68">
            <v>22359</v>
          </cell>
          <cell r="H68">
            <v>24828</v>
          </cell>
          <cell r="I68">
            <v>29336</v>
          </cell>
          <cell r="J68">
            <v>29850</v>
          </cell>
          <cell r="K68">
            <v>28641</v>
          </cell>
          <cell r="L68">
            <v>28751</v>
          </cell>
          <cell r="M68">
            <v>27084</v>
          </cell>
          <cell r="N68">
            <v>22521</v>
          </cell>
          <cell r="O68">
            <v>28690</v>
          </cell>
          <cell r="P68">
            <v>0</v>
          </cell>
          <cell r="Q68">
            <v>0</v>
          </cell>
        </row>
        <row r="69">
          <cell r="F69">
            <v>28761</v>
          </cell>
          <cell r="G69">
            <v>28913</v>
          </cell>
          <cell r="H69">
            <v>29736</v>
          </cell>
          <cell r="I69">
            <v>31888</v>
          </cell>
          <cell r="J69">
            <v>32367</v>
          </cell>
          <cell r="K69">
            <v>32601</v>
          </cell>
          <cell r="L69">
            <v>35722</v>
          </cell>
          <cell r="M69">
            <v>32795</v>
          </cell>
          <cell r="N69">
            <v>33249</v>
          </cell>
          <cell r="O69">
            <v>32065</v>
          </cell>
          <cell r="P69" t="e">
            <v>#DIV/0!</v>
          </cell>
          <cell r="Q69" t="e">
            <v>#DIV/0!</v>
          </cell>
        </row>
        <row r="72">
          <cell r="F72">
            <v>1</v>
          </cell>
          <cell r="G72">
            <v>2</v>
          </cell>
          <cell r="H72">
            <v>3</v>
          </cell>
          <cell r="I72">
            <v>4</v>
          </cell>
          <cell r="J72">
            <v>5</v>
          </cell>
          <cell r="K72">
            <v>6</v>
          </cell>
          <cell r="L72">
            <v>7</v>
          </cell>
          <cell r="M72">
            <v>8</v>
          </cell>
          <cell r="N72">
            <v>9</v>
          </cell>
          <cell r="O72">
            <v>10</v>
          </cell>
          <cell r="P72">
            <v>11</v>
          </cell>
          <cell r="Q72">
            <v>12</v>
          </cell>
        </row>
        <row r="73">
          <cell r="F73">
            <v>990</v>
          </cell>
          <cell r="G73">
            <v>1732</v>
          </cell>
          <cell r="H73">
            <v>1976</v>
          </cell>
          <cell r="I73">
            <v>2078</v>
          </cell>
          <cell r="J73">
            <v>2009</v>
          </cell>
          <cell r="K73">
            <v>2196</v>
          </cell>
          <cell r="L73">
            <v>2957</v>
          </cell>
          <cell r="M73">
            <v>901</v>
          </cell>
          <cell r="N73">
            <v>2351</v>
          </cell>
          <cell r="O73">
            <v>1916</v>
          </cell>
          <cell r="P73">
            <v>0</v>
          </cell>
          <cell r="Q73">
            <v>0</v>
          </cell>
        </row>
        <row r="74">
          <cell r="F74">
            <v>617</v>
          </cell>
          <cell r="G74">
            <v>455</v>
          </cell>
          <cell r="H74">
            <v>786</v>
          </cell>
          <cell r="I74">
            <v>577</v>
          </cell>
          <cell r="J74">
            <v>624</v>
          </cell>
          <cell r="K74">
            <v>610</v>
          </cell>
          <cell r="L74">
            <v>752</v>
          </cell>
          <cell r="M74">
            <v>518</v>
          </cell>
          <cell r="N74">
            <v>511</v>
          </cell>
          <cell r="O74">
            <v>539</v>
          </cell>
          <cell r="P74">
            <v>0</v>
          </cell>
          <cell r="Q74">
            <v>0</v>
          </cell>
        </row>
        <row r="75">
          <cell r="F75">
            <v>838</v>
          </cell>
          <cell r="G75">
            <v>962</v>
          </cell>
          <cell r="H75">
            <v>1009</v>
          </cell>
          <cell r="I75">
            <v>934</v>
          </cell>
          <cell r="J75">
            <v>904</v>
          </cell>
          <cell r="K75">
            <v>824</v>
          </cell>
          <cell r="L75">
            <v>1197</v>
          </cell>
          <cell r="M75">
            <v>700</v>
          </cell>
          <cell r="N75">
            <v>840</v>
          </cell>
          <cell r="O75">
            <v>783</v>
          </cell>
          <cell r="P75" t="e">
            <v>#DIV/0!</v>
          </cell>
          <cell r="Q75" t="e">
            <v>#DIV/0!</v>
          </cell>
        </row>
        <row r="76">
          <cell r="F76">
            <v>25983</v>
          </cell>
          <cell r="G76">
            <v>27903</v>
          </cell>
          <cell r="H76">
            <v>31294</v>
          </cell>
          <cell r="I76">
            <v>28012</v>
          </cell>
          <cell r="J76">
            <v>28031</v>
          </cell>
          <cell r="K76">
            <v>24720</v>
          </cell>
          <cell r="L76">
            <v>37118</v>
          </cell>
          <cell r="M76">
            <v>21706</v>
          </cell>
          <cell r="N76">
            <v>25210</v>
          </cell>
          <cell r="O76">
            <v>24268</v>
          </cell>
          <cell r="P76">
            <v>0</v>
          </cell>
          <cell r="Q76">
            <v>0</v>
          </cell>
        </row>
        <row r="77">
          <cell r="F77">
            <v>1573</v>
          </cell>
          <cell r="G77">
            <v>1850</v>
          </cell>
          <cell r="H77">
            <v>1973</v>
          </cell>
          <cell r="I77">
            <v>2071</v>
          </cell>
          <cell r="J77">
            <v>2270</v>
          </cell>
          <cell r="K77">
            <v>2258</v>
          </cell>
          <cell r="L77">
            <v>2917</v>
          </cell>
          <cell r="M77">
            <v>1143</v>
          </cell>
          <cell r="N77">
            <v>2591</v>
          </cell>
          <cell r="O77">
            <v>1756</v>
          </cell>
          <cell r="P77">
            <v>0</v>
          </cell>
          <cell r="Q77">
            <v>0</v>
          </cell>
        </row>
        <row r="78">
          <cell r="F78">
            <v>0</v>
          </cell>
          <cell r="G78">
            <v>456</v>
          </cell>
          <cell r="H78">
            <v>203</v>
          </cell>
          <cell r="I78">
            <v>478</v>
          </cell>
          <cell r="J78">
            <v>0</v>
          </cell>
          <cell r="K78">
            <v>459</v>
          </cell>
          <cell r="L78">
            <v>592</v>
          </cell>
          <cell r="M78">
            <v>481</v>
          </cell>
          <cell r="N78">
            <v>497</v>
          </cell>
          <cell r="O78">
            <v>497</v>
          </cell>
          <cell r="P78">
            <v>0</v>
          </cell>
          <cell r="Q78">
            <v>0</v>
          </cell>
        </row>
        <row r="79">
          <cell r="F79">
            <v>832</v>
          </cell>
          <cell r="G79">
            <v>970</v>
          </cell>
          <cell r="H79">
            <v>1021</v>
          </cell>
          <cell r="I79">
            <v>922</v>
          </cell>
          <cell r="J79">
            <v>920</v>
          </cell>
          <cell r="K79">
            <v>810</v>
          </cell>
          <cell r="L79">
            <v>1195</v>
          </cell>
          <cell r="M79">
            <v>701</v>
          </cell>
          <cell r="N79">
            <v>832</v>
          </cell>
          <cell r="O79">
            <v>777</v>
          </cell>
          <cell r="P79" t="e">
            <v>#DIV/0!</v>
          </cell>
          <cell r="Q79" t="e">
            <v>#DIV/0!</v>
          </cell>
        </row>
      </sheetData>
      <sheetData sheetId="1">
        <row r="2">
          <cell r="D2">
            <v>1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T2">
            <v>1</v>
          </cell>
          <cell r="U2">
            <v>2</v>
          </cell>
          <cell r="V2">
            <v>3</v>
          </cell>
          <cell r="W2">
            <v>4</v>
          </cell>
          <cell r="X2">
            <v>5</v>
          </cell>
          <cell r="Y2">
            <v>6</v>
          </cell>
          <cell r="Z2">
            <v>7</v>
          </cell>
          <cell r="AA2">
            <v>8</v>
          </cell>
          <cell r="AB2">
            <v>9</v>
          </cell>
          <cell r="AC2">
            <v>10</v>
          </cell>
          <cell r="AD2">
            <v>11</v>
          </cell>
          <cell r="AE2">
            <v>12</v>
          </cell>
        </row>
        <row r="3">
          <cell r="D3">
            <v>275.5</v>
          </cell>
          <cell r="E3">
            <v>255.5</v>
          </cell>
          <cell r="F3">
            <v>313</v>
          </cell>
          <cell r="G3">
            <v>314.39999999999998</v>
          </cell>
          <cell r="H3">
            <v>322.8</v>
          </cell>
          <cell r="I3">
            <v>304.8</v>
          </cell>
          <cell r="J3">
            <v>222.4</v>
          </cell>
          <cell r="K3">
            <v>199.7</v>
          </cell>
          <cell r="L3">
            <v>231</v>
          </cell>
          <cell r="M3">
            <v>219.5</v>
          </cell>
          <cell r="N3">
            <v>0</v>
          </cell>
          <cell r="O3">
            <v>0</v>
          </cell>
          <cell r="T3">
            <v>2.4</v>
          </cell>
          <cell r="U3">
            <v>1.9</v>
          </cell>
          <cell r="V3">
            <v>1.6</v>
          </cell>
          <cell r="W3">
            <v>1</v>
          </cell>
          <cell r="X3">
            <v>0.7</v>
          </cell>
          <cell r="Y3">
            <v>0.9</v>
          </cell>
          <cell r="Z3">
            <v>0.9</v>
          </cell>
          <cell r="AA3">
            <v>1.1000000000000001</v>
          </cell>
          <cell r="AB3">
            <v>1.1000000000000001</v>
          </cell>
          <cell r="AC3">
            <v>1.9</v>
          </cell>
          <cell r="AD3">
            <v>0</v>
          </cell>
          <cell r="AE3">
            <v>0</v>
          </cell>
        </row>
        <row r="4">
          <cell r="D4">
            <v>112.5</v>
          </cell>
          <cell r="E4">
            <v>50.4</v>
          </cell>
          <cell r="F4">
            <v>107.3</v>
          </cell>
          <cell r="G4">
            <v>115.3</v>
          </cell>
          <cell r="H4">
            <v>70.099999999999994</v>
          </cell>
          <cell r="I4">
            <v>84.9</v>
          </cell>
          <cell r="J4">
            <v>52.4</v>
          </cell>
          <cell r="K4">
            <v>65.3</v>
          </cell>
          <cell r="L4">
            <v>49.6</v>
          </cell>
          <cell r="M4">
            <v>49</v>
          </cell>
          <cell r="N4">
            <v>0</v>
          </cell>
          <cell r="O4">
            <v>0</v>
          </cell>
          <cell r="T4">
            <v>0.5</v>
          </cell>
          <cell r="U4">
            <v>0.6</v>
          </cell>
          <cell r="V4">
            <v>0.6</v>
          </cell>
          <cell r="W4">
            <v>0.3</v>
          </cell>
          <cell r="X4">
            <v>0.3</v>
          </cell>
          <cell r="Y4">
            <v>0.3</v>
          </cell>
          <cell r="Z4">
            <v>0.2</v>
          </cell>
          <cell r="AA4">
            <v>0.2</v>
          </cell>
          <cell r="AB4">
            <v>0.3</v>
          </cell>
          <cell r="AC4">
            <v>0.2</v>
          </cell>
          <cell r="AD4">
            <v>0</v>
          </cell>
          <cell r="AE4">
            <v>0</v>
          </cell>
        </row>
        <row r="5">
          <cell r="D5">
            <v>194.2838709677419</v>
          </cell>
          <cell r="E5">
            <v>167.54137931034487</v>
          </cell>
          <cell r="F5">
            <v>208.17419354838705</v>
          </cell>
          <cell r="G5">
            <v>216.95666666666665</v>
          </cell>
          <cell r="H5">
            <v>193.82258064516125</v>
          </cell>
          <cell r="I5">
            <v>215.26666666666668</v>
          </cell>
          <cell r="J5">
            <v>130.91612903225806</v>
          </cell>
          <cell r="K5">
            <v>125.24838709677421</v>
          </cell>
          <cell r="L5">
            <v>130.72999999999999</v>
          </cell>
          <cell r="M5">
            <v>151.58709677419353</v>
          </cell>
          <cell r="N5" t="e">
            <v>#DIV/0!</v>
          </cell>
          <cell r="O5" t="e">
            <v>#DIV/0!</v>
          </cell>
          <cell r="T5">
            <v>1.1096774193548391</v>
          </cell>
          <cell r="U5">
            <v>1.0413793103448277</v>
          </cell>
          <cell r="V5">
            <v>1.0548387096774194</v>
          </cell>
          <cell r="W5">
            <v>0.61</v>
          </cell>
          <cell r="X5">
            <v>0.47741935483870962</v>
          </cell>
          <cell r="Y5">
            <v>0.54333333333333322</v>
          </cell>
          <cell r="Z5">
            <v>0.53225806451612911</v>
          </cell>
          <cell r="AA5">
            <v>0.40967741935483881</v>
          </cell>
          <cell r="AB5">
            <v>0.53</v>
          </cell>
          <cell r="AC5">
            <v>0.79032258064516114</v>
          </cell>
          <cell r="AD5" t="e">
            <v>#DIV/0!</v>
          </cell>
          <cell r="AE5" t="e">
            <v>#DIV/0!</v>
          </cell>
        </row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</row>
        <row r="8"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 t="e">
            <v>#DIV/0!</v>
          </cell>
          <cell r="AC8" t="e">
            <v>#DIV/0!</v>
          </cell>
          <cell r="AD8" t="e">
            <v>#DIV/0!</v>
          </cell>
          <cell r="AE8" t="e">
            <v>#DIV/0!</v>
          </cell>
        </row>
        <row r="9">
          <cell r="D9">
            <v>168.3</v>
          </cell>
          <cell r="E9">
            <v>166.3</v>
          </cell>
          <cell r="F9">
            <v>167.9</v>
          </cell>
          <cell r="G9">
            <v>264.2</v>
          </cell>
          <cell r="H9">
            <v>184.7</v>
          </cell>
          <cell r="I9">
            <v>191.1</v>
          </cell>
          <cell r="J9">
            <v>258.39999999999998</v>
          </cell>
          <cell r="K9">
            <v>142.6</v>
          </cell>
          <cell r="L9">
            <v>137.6</v>
          </cell>
          <cell r="M9">
            <v>111.7</v>
          </cell>
          <cell r="N9">
            <v>0</v>
          </cell>
          <cell r="O9">
            <v>0</v>
          </cell>
          <cell r="T9">
            <v>3.3</v>
          </cell>
          <cell r="U9">
            <v>3.9</v>
          </cell>
          <cell r="V9">
            <v>3.8</v>
          </cell>
          <cell r="W9">
            <v>4.3</v>
          </cell>
          <cell r="X9">
            <v>4.2</v>
          </cell>
          <cell r="Y9">
            <v>5.6</v>
          </cell>
          <cell r="Z9">
            <v>4.8</v>
          </cell>
          <cell r="AA9">
            <v>5</v>
          </cell>
          <cell r="AB9">
            <v>3.5</v>
          </cell>
          <cell r="AC9">
            <v>3.3</v>
          </cell>
          <cell r="AD9">
            <v>0</v>
          </cell>
          <cell r="AE9">
            <v>0</v>
          </cell>
        </row>
        <row r="10">
          <cell r="D10">
            <v>49.4</v>
          </cell>
          <cell r="E10">
            <v>33.6</v>
          </cell>
          <cell r="F10">
            <v>51.3</v>
          </cell>
          <cell r="G10">
            <v>61.8</v>
          </cell>
          <cell r="H10">
            <v>45.6</v>
          </cell>
          <cell r="I10">
            <v>37.799999999999997</v>
          </cell>
          <cell r="J10">
            <v>23.5</v>
          </cell>
          <cell r="K10">
            <v>31</v>
          </cell>
          <cell r="L10">
            <v>14.9</v>
          </cell>
          <cell r="M10">
            <v>15.6</v>
          </cell>
          <cell r="N10">
            <v>0</v>
          </cell>
          <cell r="O10">
            <v>0</v>
          </cell>
          <cell r="T10">
            <v>2.5</v>
          </cell>
          <cell r="U10">
            <v>2.6</v>
          </cell>
          <cell r="V10">
            <v>2.8</v>
          </cell>
          <cell r="W10">
            <v>2.9</v>
          </cell>
          <cell r="X10">
            <v>3.3</v>
          </cell>
          <cell r="Y10">
            <v>2.1</v>
          </cell>
          <cell r="Z10">
            <v>1.9</v>
          </cell>
          <cell r="AA10">
            <v>2.4</v>
          </cell>
          <cell r="AB10">
            <v>0.7</v>
          </cell>
          <cell r="AC10">
            <v>1.9</v>
          </cell>
          <cell r="AD10">
            <v>0</v>
          </cell>
          <cell r="AE10">
            <v>0</v>
          </cell>
        </row>
        <row r="11">
          <cell r="D11">
            <v>108.73225806451613</v>
          </cell>
          <cell r="E11">
            <v>82.234482758620686</v>
          </cell>
          <cell r="F11">
            <v>103.05483870967743</v>
          </cell>
          <cell r="G11">
            <v>112.35666666666664</v>
          </cell>
          <cell r="H11">
            <v>91.767741935483841</v>
          </cell>
          <cell r="I11">
            <v>112.08333333333333</v>
          </cell>
          <cell r="J11">
            <v>65.467741935483872</v>
          </cell>
          <cell r="K11">
            <v>72.483870967741936</v>
          </cell>
          <cell r="L11">
            <v>64.88666666666667</v>
          </cell>
          <cell r="M11">
            <v>66.032258064516128</v>
          </cell>
          <cell r="N11" t="e">
            <v>#DIV/0!</v>
          </cell>
          <cell r="O11" t="e">
            <v>#DIV/0!</v>
          </cell>
          <cell r="T11">
            <v>2.9709677419354841</v>
          </cell>
          <cell r="U11">
            <v>3.1068965517241383</v>
          </cell>
          <cell r="V11">
            <v>3.3129032258064512</v>
          </cell>
          <cell r="W11">
            <v>3.89</v>
          </cell>
          <cell r="X11">
            <v>3.7806451612903227</v>
          </cell>
          <cell r="Y11">
            <v>3.6033333333333339</v>
          </cell>
          <cell r="Z11">
            <v>2.7741935483870974</v>
          </cell>
          <cell r="AA11">
            <v>2.9806451612903224</v>
          </cell>
          <cell r="AB11">
            <v>2.6333333333333333</v>
          </cell>
          <cell r="AC11">
            <v>2.7580645161290311</v>
          </cell>
          <cell r="AD11" t="e">
            <v>#DIV/0!</v>
          </cell>
          <cell r="AE11" t="e">
            <v>#DIV/0!</v>
          </cell>
        </row>
        <row r="12">
          <cell r="D12">
            <v>493.3</v>
          </cell>
          <cell r="E12">
            <v>390</v>
          </cell>
          <cell r="F12">
            <v>360</v>
          </cell>
          <cell r="G12">
            <v>716.7</v>
          </cell>
          <cell r="H12">
            <v>433.3</v>
          </cell>
          <cell r="I12">
            <v>536.70000000000005</v>
          </cell>
          <cell r="J12">
            <v>326.7</v>
          </cell>
          <cell r="K12">
            <v>323.3</v>
          </cell>
          <cell r="L12">
            <v>315</v>
          </cell>
          <cell r="M12">
            <v>320</v>
          </cell>
          <cell r="N12">
            <v>0</v>
          </cell>
          <cell r="O12">
            <v>0</v>
          </cell>
          <cell r="T12">
            <v>1.1000000000000001</v>
          </cell>
          <cell r="U12">
            <v>1.3</v>
          </cell>
          <cell r="V12">
            <v>1.6</v>
          </cell>
          <cell r="W12">
            <v>1.2</v>
          </cell>
          <cell r="X12">
            <v>1.1000000000000001</v>
          </cell>
          <cell r="Y12">
            <v>0.9</v>
          </cell>
          <cell r="Z12">
            <v>0.7</v>
          </cell>
          <cell r="AA12">
            <v>0.6</v>
          </cell>
          <cell r="AB12">
            <v>0.4</v>
          </cell>
          <cell r="AC12">
            <v>1.1000000000000001</v>
          </cell>
          <cell r="AD12">
            <v>0</v>
          </cell>
          <cell r="AE12">
            <v>0</v>
          </cell>
        </row>
        <row r="13">
          <cell r="D13">
            <v>86</v>
          </cell>
          <cell r="E13">
            <v>48.5</v>
          </cell>
          <cell r="F13">
            <v>116.7</v>
          </cell>
          <cell r="G13">
            <v>146</v>
          </cell>
          <cell r="H13">
            <v>86</v>
          </cell>
          <cell r="I13">
            <v>88</v>
          </cell>
          <cell r="J13">
            <v>47.3</v>
          </cell>
          <cell r="K13">
            <v>48</v>
          </cell>
          <cell r="L13">
            <v>42</v>
          </cell>
          <cell r="M13">
            <v>66</v>
          </cell>
          <cell r="N13">
            <v>0</v>
          </cell>
          <cell r="O13">
            <v>0</v>
          </cell>
          <cell r="T13">
            <v>0.7</v>
          </cell>
          <cell r="U13">
            <v>0.7</v>
          </cell>
          <cell r="V13">
            <v>1</v>
          </cell>
          <cell r="W13">
            <v>0.8</v>
          </cell>
          <cell r="X13">
            <v>0.7</v>
          </cell>
          <cell r="Y13">
            <v>0.4</v>
          </cell>
          <cell r="Z13">
            <v>0.4</v>
          </cell>
          <cell r="AA13">
            <v>0.2</v>
          </cell>
          <cell r="AB13">
            <v>0.2</v>
          </cell>
          <cell r="AC13">
            <v>0.2</v>
          </cell>
          <cell r="AD13">
            <v>0</v>
          </cell>
          <cell r="AE13">
            <v>0</v>
          </cell>
        </row>
        <row r="14">
          <cell r="D14">
            <v>209.23548387096778</v>
          </cell>
          <cell r="E14">
            <v>163.02413793103452</v>
          </cell>
          <cell r="F14">
            <v>216.23870967741934</v>
          </cell>
          <cell r="G14">
            <v>282.90666666666664</v>
          </cell>
          <cell r="H14">
            <v>224.34516129032255</v>
          </cell>
          <cell r="I14">
            <v>269.25333333333333</v>
          </cell>
          <cell r="J14">
            <v>145.11290322580646</v>
          </cell>
          <cell r="K14">
            <v>160.50645161290322</v>
          </cell>
          <cell r="L14">
            <v>154.64666666666665</v>
          </cell>
          <cell r="M14">
            <v>161.0225806451613</v>
          </cell>
          <cell r="N14" t="e">
            <v>#DIV/0!</v>
          </cell>
          <cell r="O14" t="e">
            <v>#DIV/0!</v>
          </cell>
          <cell r="T14">
            <v>0.92903225806451595</v>
          </cell>
          <cell r="U14">
            <v>1.1275862068965519</v>
          </cell>
          <cell r="V14">
            <v>1.2225806451612908</v>
          </cell>
          <cell r="W14">
            <v>0.98333333333333317</v>
          </cell>
          <cell r="X14">
            <v>0.84516129032258069</v>
          </cell>
          <cell r="Y14">
            <v>0.65</v>
          </cell>
          <cell r="Z14">
            <v>0.56774193548387086</v>
          </cell>
          <cell r="AA14">
            <v>0.3322580645161291</v>
          </cell>
          <cell r="AB14">
            <v>0.26999999999999991</v>
          </cell>
          <cell r="AC14">
            <v>0.30645161290322576</v>
          </cell>
          <cell r="AD14" t="e">
            <v>#DIV/0!</v>
          </cell>
          <cell r="AE14" t="e">
            <v>#DIV/0!</v>
          </cell>
        </row>
        <row r="15">
          <cell r="D15">
            <v>66.977999999999994</v>
          </cell>
          <cell r="E15">
            <v>75.174000000000007</v>
          </cell>
          <cell r="F15">
            <v>53.073</v>
          </cell>
          <cell r="G15">
            <v>90.768000000000001</v>
          </cell>
          <cell r="H15">
            <v>79.853999999999999</v>
          </cell>
          <cell r="I15">
            <v>68.688000000000002</v>
          </cell>
          <cell r="J15">
            <v>43.076000000000001</v>
          </cell>
          <cell r="K15">
            <v>44.692</v>
          </cell>
          <cell r="L15">
            <v>50.204000000000001</v>
          </cell>
          <cell r="M15">
            <v>45.752000000000002</v>
          </cell>
          <cell r="N15">
            <v>0</v>
          </cell>
          <cell r="O15">
            <v>0</v>
          </cell>
          <cell r="T15">
            <v>11.077</v>
          </cell>
          <cell r="U15">
            <v>10.994</v>
          </cell>
          <cell r="V15">
            <v>8.9749999999999996</v>
          </cell>
          <cell r="W15">
            <v>8.9499999999999993</v>
          </cell>
          <cell r="X15">
            <v>8.1270000000000007</v>
          </cell>
          <cell r="Y15">
            <v>9.3490000000000002</v>
          </cell>
          <cell r="Z15">
            <v>10.94</v>
          </cell>
          <cell r="AA15">
            <v>10.663</v>
          </cell>
          <cell r="AB15">
            <v>11.74</v>
          </cell>
          <cell r="AC15">
            <v>10.518000000000001</v>
          </cell>
          <cell r="AD15">
            <v>0</v>
          </cell>
          <cell r="AE15">
            <v>0</v>
          </cell>
        </row>
        <row r="16">
          <cell r="D16">
            <v>28.314</v>
          </cell>
          <cell r="E16">
            <v>18.782</v>
          </cell>
          <cell r="F16">
            <v>24.071999999999999</v>
          </cell>
          <cell r="G16">
            <v>23.79</v>
          </cell>
          <cell r="H16">
            <v>24.675000000000001</v>
          </cell>
          <cell r="I16">
            <v>24.155999999999999</v>
          </cell>
          <cell r="J16">
            <v>9.4369999999999994</v>
          </cell>
          <cell r="K16">
            <v>20.716000000000001</v>
          </cell>
          <cell r="L16">
            <v>10.827</v>
          </cell>
          <cell r="M16">
            <v>16.88</v>
          </cell>
          <cell r="N16">
            <v>0</v>
          </cell>
          <cell r="O16">
            <v>0</v>
          </cell>
          <cell r="T16">
            <v>8.6980000000000004</v>
          </cell>
          <cell r="U16">
            <v>7.11</v>
          </cell>
          <cell r="V16">
            <v>4.5650000000000004</v>
          </cell>
          <cell r="W16">
            <v>4.29</v>
          </cell>
          <cell r="X16">
            <v>5.3559999999999999</v>
          </cell>
          <cell r="Y16">
            <v>6.63</v>
          </cell>
          <cell r="Z16">
            <v>5.8259999999999996</v>
          </cell>
          <cell r="AA16">
            <v>6.24</v>
          </cell>
          <cell r="AB16">
            <v>6.2519999999999998</v>
          </cell>
          <cell r="AC16">
            <v>7.4859999999999998</v>
          </cell>
          <cell r="AD16">
            <v>0</v>
          </cell>
          <cell r="AE16">
            <v>0</v>
          </cell>
        </row>
        <row r="17">
          <cell r="D17">
            <v>43.84667741935484</v>
          </cell>
          <cell r="E17">
            <v>36.010379310344831</v>
          </cell>
          <cell r="F17">
            <v>40.053967741935487</v>
          </cell>
          <cell r="G17">
            <v>44.269633333333331</v>
          </cell>
          <cell r="H17">
            <v>42.486612903225804</v>
          </cell>
          <cell r="I17">
            <v>46.749100000000006</v>
          </cell>
          <cell r="J17">
            <v>27.959935483870968</v>
          </cell>
          <cell r="K17">
            <v>32.19058064516129</v>
          </cell>
          <cell r="L17">
            <v>32.292000000000002</v>
          </cell>
          <cell r="M17">
            <v>31.481193548387104</v>
          </cell>
          <cell r="N17" t="e">
            <v>#DIV/0!</v>
          </cell>
          <cell r="O17" t="e">
            <v>#DIV/0!</v>
          </cell>
          <cell r="T17">
            <v>9.5530000000000008</v>
          </cell>
          <cell r="U17">
            <v>8.9135862068965519</v>
          </cell>
          <cell r="V17">
            <v>7.1771935483870974</v>
          </cell>
          <cell r="W17">
            <v>6.5104999999999995</v>
          </cell>
          <cell r="X17">
            <v>7.0082258064516134</v>
          </cell>
          <cell r="Y17">
            <v>7.9297999999999984</v>
          </cell>
          <cell r="Z17">
            <v>8.0140967741935487</v>
          </cell>
          <cell r="AA17">
            <v>8.7993548387096769</v>
          </cell>
          <cell r="AB17">
            <v>9.1259666666666668</v>
          </cell>
          <cell r="AC17">
            <v>9.4779032258064522</v>
          </cell>
          <cell r="AD17" t="e">
            <v>#DIV/0!</v>
          </cell>
          <cell r="AE17" t="e">
            <v>#DIV/0!</v>
          </cell>
        </row>
        <row r="18">
          <cell r="D18">
            <v>13.486000000000001</v>
          </cell>
          <cell r="E18">
            <v>6.7619999999999996</v>
          </cell>
          <cell r="F18">
            <v>8.8109999999999999</v>
          </cell>
          <cell r="G18">
            <v>15.862</v>
          </cell>
          <cell r="H18">
            <v>12.446999999999999</v>
          </cell>
          <cell r="I18">
            <v>14.872999999999999</v>
          </cell>
          <cell r="J18">
            <v>7.1470000000000002</v>
          </cell>
          <cell r="K18">
            <v>5.319</v>
          </cell>
          <cell r="L18">
            <v>5.5330000000000004</v>
          </cell>
          <cell r="M18">
            <v>5.266</v>
          </cell>
          <cell r="N18">
            <v>0</v>
          </cell>
          <cell r="O18">
            <v>0</v>
          </cell>
          <cell r="T18">
            <v>5.3999999999999999E-2</v>
          </cell>
          <cell r="U18">
            <v>6.3E-2</v>
          </cell>
          <cell r="V18">
            <v>4.4999999999999998E-2</v>
          </cell>
          <cell r="W18">
            <v>4.2000000000000003E-2</v>
          </cell>
          <cell r="X18">
            <v>6.3E-2</v>
          </cell>
          <cell r="Y18">
            <v>5.6000000000000001E-2</v>
          </cell>
          <cell r="Z18">
            <v>5.8999999999999997E-2</v>
          </cell>
          <cell r="AA18">
            <v>5.1999999999999998E-2</v>
          </cell>
          <cell r="AB18">
            <v>2.4E-2</v>
          </cell>
          <cell r="AC18">
            <v>0.02</v>
          </cell>
          <cell r="AD18">
            <v>0</v>
          </cell>
          <cell r="AE18">
            <v>0</v>
          </cell>
        </row>
        <row r="19">
          <cell r="D19">
            <v>3.25</v>
          </cell>
          <cell r="E19">
            <v>1.6259999999999999</v>
          </cell>
          <cell r="F19">
            <v>3.2370000000000001</v>
          </cell>
          <cell r="G19">
            <v>3.8809999999999998</v>
          </cell>
          <cell r="H19">
            <v>2.996</v>
          </cell>
          <cell r="I19">
            <v>2.8010000000000002</v>
          </cell>
          <cell r="J19">
            <v>1.0149999999999999</v>
          </cell>
          <cell r="K19">
            <v>2.218</v>
          </cell>
          <cell r="L19">
            <v>1.2609999999999999</v>
          </cell>
          <cell r="M19">
            <v>1.5209999999999999</v>
          </cell>
          <cell r="N19">
            <v>0</v>
          </cell>
          <cell r="O19">
            <v>0</v>
          </cell>
          <cell r="T19">
            <v>1.7000000000000001E-2</v>
          </cell>
          <cell r="U19">
            <v>0.03</v>
          </cell>
          <cell r="V19">
            <v>0.03</v>
          </cell>
          <cell r="W19">
            <v>1.4999999999999999E-2</v>
          </cell>
          <cell r="X19">
            <v>1.2E-2</v>
          </cell>
          <cell r="Y19">
            <v>2.1000000000000001E-2</v>
          </cell>
          <cell r="Z19">
            <v>2.3E-2</v>
          </cell>
          <cell r="AA19">
            <v>1.6E-2</v>
          </cell>
          <cell r="AB19">
            <v>8.9999999999999993E-3</v>
          </cell>
          <cell r="AC19">
            <v>0.01</v>
          </cell>
          <cell r="AD19">
            <v>0</v>
          </cell>
          <cell r="AE19">
            <v>0</v>
          </cell>
        </row>
        <row r="20">
          <cell r="D20">
            <v>6.0674838709677426</v>
          </cell>
          <cell r="E20">
            <v>4.3585862068965522</v>
          </cell>
          <cell r="F20">
            <v>5.7788064516129038</v>
          </cell>
          <cell r="G20">
            <v>7.0811666666666655</v>
          </cell>
          <cell r="H20">
            <v>5.931</v>
          </cell>
          <cell r="I20">
            <v>6.9447666666666663</v>
          </cell>
          <cell r="J20">
            <v>3.4790000000000001</v>
          </cell>
          <cell r="K20">
            <v>3.8796451612903229</v>
          </cell>
          <cell r="L20">
            <v>3.5749000000000004</v>
          </cell>
          <cell r="M20">
            <v>3.5518709677419347</v>
          </cell>
          <cell r="N20" t="e">
            <v>#DIV/0!</v>
          </cell>
          <cell r="O20" t="e">
            <v>#DIV/0!</v>
          </cell>
          <cell r="T20">
            <v>3.2096774193548408E-2</v>
          </cell>
          <cell r="U20">
            <v>3.9482758620689666E-2</v>
          </cell>
          <cell r="V20">
            <v>3.6483870967741944E-2</v>
          </cell>
          <cell r="W20">
            <v>2.6800000000000015E-2</v>
          </cell>
          <cell r="X20">
            <v>2.6645161290322596E-2</v>
          </cell>
          <cell r="Y20">
            <v>3.6533333333333348E-2</v>
          </cell>
          <cell r="Z20">
            <v>3.938709677419356E-2</v>
          </cell>
          <cell r="AA20">
            <v>3.3000000000000008E-2</v>
          </cell>
          <cell r="AB20">
            <v>1.7133333333333337E-2</v>
          </cell>
          <cell r="AC20">
            <v>1.5129032258064523E-2</v>
          </cell>
          <cell r="AD20" t="e">
            <v>#DIV/0!</v>
          </cell>
          <cell r="AE20" t="e">
            <v>#DIV/0!</v>
          </cell>
        </row>
        <row r="21">
          <cell r="D21">
            <v>150000</v>
          </cell>
          <cell r="E21">
            <v>130000</v>
          </cell>
          <cell r="F21">
            <v>190000</v>
          </cell>
          <cell r="G21">
            <v>220000</v>
          </cell>
          <cell r="H21">
            <v>270000</v>
          </cell>
          <cell r="I21">
            <v>360000</v>
          </cell>
          <cell r="J21">
            <v>370000</v>
          </cell>
          <cell r="K21">
            <v>370000</v>
          </cell>
          <cell r="L21">
            <v>340000</v>
          </cell>
          <cell r="M21">
            <v>450000</v>
          </cell>
          <cell r="N21">
            <v>0</v>
          </cell>
          <cell r="O21">
            <v>0</v>
          </cell>
          <cell r="T21">
            <v>170</v>
          </cell>
          <cell r="U21">
            <v>180</v>
          </cell>
          <cell r="V21">
            <v>110</v>
          </cell>
          <cell r="W21">
            <v>200</v>
          </cell>
          <cell r="X21">
            <v>180</v>
          </cell>
          <cell r="Y21">
            <v>2700</v>
          </cell>
          <cell r="Z21">
            <v>2200</v>
          </cell>
          <cell r="AA21">
            <v>1600</v>
          </cell>
          <cell r="AB21">
            <v>940</v>
          </cell>
          <cell r="AC21">
            <v>1500</v>
          </cell>
          <cell r="AD21">
            <v>0</v>
          </cell>
          <cell r="AE21">
            <v>0</v>
          </cell>
        </row>
        <row r="22">
          <cell r="D22">
            <v>27000</v>
          </cell>
          <cell r="E22">
            <v>29000</v>
          </cell>
          <cell r="F22">
            <v>32000</v>
          </cell>
          <cell r="G22">
            <v>47000</v>
          </cell>
          <cell r="H22">
            <v>52000</v>
          </cell>
          <cell r="I22">
            <v>84000</v>
          </cell>
          <cell r="J22">
            <v>54000</v>
          </cell>
          <cell r="K22">
            <v>44000</v>
          </cell>
          <cell r="L22">
            <v>76000</v>
          </cell>
          <cell r="M22">
            <v>110000</v>
          </cell>
          <cell r="N22">
            <v>0</v>
          </cell>
          <cell r="O22">
            <v>0</v>
          </cell>
          <cell r="T22">
            <v>25</v>
          </cell>
          <cell r="U22">
            <v>16</v>
          </cell>
          <cell r="V22">
            <v>35</v>
          </cell>
          <cell r="W22">
            <v>67</v>
          </cell>
          <cell r="X22">
            <v>30</v>
          </cell>
          <cell r="Y22">
            <v>86</v>
          </cell>
          <cell r="Z22">
            <v>440</v>
          </cell>
          <cell r="AA22">
            <v>210</v>
          </cell>
          <cell r="AB22">
            <v>210</v>
          </cell>
          <cell r="AC22">
            <v>180</v>
          </cell>
          <cell r="AD22">
            <v>0</v>
          </cell>
          <cell r="AE22">
            <v>0</v>
          </cell>
        </row>
        <row r="23">
          <cell r="D23">
            <v>86161.290322580651</v>
          </cell>
          <cell r="E23">
            <v>79413.793103448275</v>
          </cell>
          <cell r="F23">
            <v>108903.22580645161</v>
          </cell>
          <cell r="G23">
            <v>120566.66666666667</v>
          </cell>
          <cell r="H23">
            <v>145645.16129032258</v>
          </cell>
          <cell r="I23">
            <v>205333.33333333334</v>
          </cell>
          <cell r="J23">
            <v>171612.90322580645</v>
          </cell>
          <cell r="K23">
            <v>207548.38709677418</v>
          </cell>
          <cell r="L23">
            <v>222533.33333333334</v>
          </cell>
          <cell r="M23">
            <v>184193.54838709679</v>
          </cell>
          <cell r="N23" t="e">
            <v>#DIV/0!</v>
          </cell>
          <cell r="O23" t="e">
            <v>#DIV/0!</v>
          </cell>
          <cell r="T23">
            <v>63.096774193548384</v>
          </cell>
          <cell r="U23">
            <v>70.41379310344827</v>
          </cell>
          <cell r="V23">
            <v>60.645161290322584</v>
          </cell>
          <cell r="W23">
            <v>119.9</v>
          </cell>
          <cell r="X23">
            <v>123.6774193548387</v>
          </cell>
          <cell r="Y23">
            <v>934.5333333333333</v>
          </cell>
          <cell r="Z23">
            <v>1265.483870967742</v>
          </cell>
          <cell r="AA23">
            <v>716.77419354838707</v>
          </cell>
          <cell r="AB23">
            <v>375</v>
          </cell>
          <cell r="AC23">
            <v>490.64516129032256</v>
          </cell>
          <cell r="AD23" t="e">
            <v>#DIV/0!</v>
          </cell>
          <cell r="AE23" t="e">
            <v>#DIV/0!</v>
          </cell>
        </row>
        <row r="24">
          <cell r="D24">
            <v>0</v>
          </cell>
          <cell r="E24">
            <v>0</v>
          </cell>
          <cell r="F24">
            <v>4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1</v>
          </cell>
          <cell r="L24">
            <v>1</v>
          </cell>
          <cell r="M24">
            <v>0</v>
          </cell>
          <cell r="N24">
            <v>0</v>
          </cell>
          <cell r="O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</row>
        <row r="25">
          <cell r="D25">
            <v>0</v>
          </cell>
          <cell r="E25">
            <v>0</v>
          </cell>
          <cell r="F25">
            <v>4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1</v>
          </cell>
          <cell r="L25">
            <v>1</v>
          </cell>
          <cell r="M25">
            <v>0</v>
          </cell>
          <cell r="N25">
            <v>0</v>
          </cell>
          <cell r="O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</row>
        <row r="26">
          <cell r="D26">
            <v>0</v>
          </cell>
          <cell r="E26">
            <v>0</v>
          </cell>
          <cell r="F26">
            <v>4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1</v>
          </cell>
          <cell r="L26">
            <v>1</v>
          </cell>
          <cell r="M26">
            <v>0</v>
          </cell>
          <cell r="N26" t="e">
            <v>#DIV/0!</v>
          </cell>
          <cell r="O26" t="e">
            <v>#DIV/0!</v>
          </cell>
          <cell r="P26">
            <v>0.6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 t="e">
            <v>#DIV/0!</v>
          </cell>
          <cell r="AE26" t="e">
            <v>#DIV/0!</v>
          </cell>
          <cell r="AF26">
            <v>0</v>
          </cell>
        </row>
        <row r="28">
          <cell r="D28">
            <v>1</v>
          </cell>
          <cell r="E28">
            <v>2</v>
          </cell>
          <cell r="F28">
            <v>3</v>
          </cell>
          <cell r="G28">
            <v>4</v>
          </cell>
          <cell r="H28">
            <v>5</v>
          </cell>
          <cell r="I28">
            <v>6</v>
          </cell>
          <cell r="J28">
            <v>7</v>
          </cell>
          <cell r="K28">
            <v>8</v>
          </cell>
          <cell r="L28">
            <v>9</v>
          </cell>
          <cell r="M28">
            <v>10</v>
          </cell>
          <cell r="N28">
            <v>11</v>
          </cell>
          <cell r="O28">
            <v>12</v>
          </cell>
          <cell r="T28">
            <v>1</v>
          </cell>
          <cell r="U28">
            <v>2</v>
          </cell>
          <cell r="V28">
            <v>3</v>
          </cell>
          <cell r="W28">
            <v>4</v>
          </cell>
          <cell r="X28">
            <v>5</v>
          </cell>
          <cell r="Y28">
            <v>6</v>
          </cell>
          <cell r="Z28">
            <v>7</v>
          </cell>
          <cell r="AA28">
            <v>8</v>
          </cell>
          <cell r="AB28">
            <v>9</v>
          </cell>
          <cell r="AC28">
            <v>10</v>
          </cell>
          <cell r="AD28">
            <v>11</v>
          </cell>
          <cell r="AE28">
            <v>12</v>
          </cell>
        </row>
        <row r="29">
          <cell r="D29">
            <v>431</v>
          </cell>
          <cell r="E29">
            <v>368.3</v>
          </cell>
          <cell r="F29">
            <v>443.3</v>
          </cell>
          <cell r="G29">
            <v>467.3</v>
          </cell>
          <cell r="H29">
            <v>352.5</v>
          </cell>
          <cell r="I29">
            <v>326.3</v>
          </cell>
          <cell r="J29">
            <v>217.7</v>
          </cell>
          <cell r="K29">
            <v>213</v>
          </cell>
          <cell r="L29">
            <v>232.8</v>
          </cell>
          <cell r="M29">
            <v>241.7</v>
          </cell>
          <cell r="N29">
            <v>0</v>
          </cell>
          <cell r="O29">
            <v>0</v>
          </cell>
          <cell r="T29">
            <v>2.2000000000000002</v>
          </cell>
          <cell r="U29">
            <v>2.2999999999999998</v>
          </cell>
          <cell r="V29">
            <v>3.2</v>
          </cell>
          <cell r="W29">
            <v>3.9</v>
          </cell>
          <cell r="X29">
            <v>1.1000000000000001</v>
          </cell>
          <cell r="Y29">
            <v>1.7</v>
          </cell>
          <cell r="Z29">
            <v>0.8</v>
          </cell>
          <cell r="AA29">
            <v>0.6</v>
          </cell>
          <cell r="AB29">
            <v>1.3</v>
          </cell>
          <cell r="AC29">
            <v>1.6</v>
          </cell>
          <cell r="AD29">
            <v>0</v>
          </cell>
          <cell r="AE29">
            <v>0</v>
          </cell>
        </row>
        <row r="30">
          <cell r="D30">
            <v>144</v>
          </cell>
          <cell r="E30">
            <v>173.1</v>
          </cell>
          <cell r="F30">
            <v>198</v>
          </cell>
          <cell r="G30">
            <v>206.5</v>
          </cell>
          <cell r="H30">
            <v>141.6</v>
          </cell>
          <cell r="I30">
            <v>78</v>
          </cell>
          <cell r="J30">
            <v>61.2</v>
          </cell>
          <cell r="K30">
            <v>94.3</v>
          </cell>
          <cell r="L30">
            <v>62.9</v>
          </cell>
          <cell r="M30">
            <v>80.8</v>
          </cell>
          <cell r="N30">
            <v>0</v>
          </cell>
          <cell r="O30">
            <v>0</v>
          </cell>
          <cell r="T30">
            <v>0.4</v>
          </cell>
          <cell r="U30">
            <v>0.2</v>
          </cell>
          <cell r="V30">
            <v>0.5</v>
          </cell>
          <cell r="W30">
            <v>0.8</v>
          </cell>
          <cell r="X30">
            <v>0.4</v>
          </cell>
          <cell r="Y30">
            <v>0.4</v>
          </cell>
          <cell r="Z30">
            <v>0.2</v>
          </cell>
          <cell r="AA30">
            <v>0.2</v>
          </cell>
          <cell r="AB30">
            <v>0.2</v>
          </cell>
          <cell r="AC30">
            <v>0.2</v>
          </cell>
          <cell r="AD30">
            <v>0</v>
          </cell>
          <cell r="AE30">
            <v>0</v>
          </cell>
        </row>
        <row r="31">
          <cell r="D31">
            <v>262.6258064516129</v>
          </cell>
          <cell r="E31">
            <v>237.86551724137934</v>
          </cell>
          <cell r="F31">
            <v>304.09999999999997</v>
          </cell>
          <cell r="G31">
            <v>322.31</v>
          </cell>
          <cell r="H31">
            <v>254.39032258064518</v>
          </cell>
          <cell r="I31">
            <v>223.48666666666662</v>
          </cell>
          <cell r="J31">
            <v>148.83870967741939</v>
          </cell>
          <cell r="K31">
            <v>153.75806451612902</v>
          </cell>
          <cell r="L31">
            <v>140.53000000000003</v>
          </cell>
          <cell r="M31">
            <v>171.02580645161294</v>
          </cell>
          <cell r="N31" t="e">
            <v>#DIV/0!</v>
          </cell>
          <cell r="O31" t="e">
            <v>#DIV/0!</v>
          </cell>
          <cell r="T31">
            <v>1.032258064516129</v>
          </cell>
          <cell r="U31">
            <v>1.3137931034482757</v>
          </cell>
          <cell r="V31">
            <v>1.4903225806451614</v>
          </cell>
          <cell r="W31">
            <v>1.9833333333333329</v>
          </cell>
          <cell r="X31">
            <v>0.63548387096774195</v>
          </cell>
          <cell r="Y31">
            <v>0.53333333333333344</v>
          </cell>
          <cell r="Z31">
            <v>0.45483870967741941</v>
          </cell>
          <cell r="AA31">
            <v>0.35483870967741943</v>
          </cell>
          <cell r="AB31">
            <v>0.52</v>
          </cell>
          <cell r="AC31">
            <v>0.59032258064516119</v>
          </cell>
          <cell r="AD31" t="e">
            <v>#DIV/0!</v>
          </cell>
          <cell r="AE31" t="e">
            <v>#DIV/0!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</row>
        <row r="34">
          <cell r="D34" t="e">
            <v>#DIV/0!</v>
          </cell>
          <cell r="E34" t="e">
            <v>#DIV/0!</v>
          </cell>
          <cell r="F34" t="e">
            <v>#DIV/0!</v>
          </cell>
          <cell r="G34" t="e">
            <v>#DIV/0!</v>
          </cell>
          <cell r="H34" t="e">
            <v>#DIV/0!</v>
          </cell>
          <cell r="I34" t="e">
            <v>#DIV/0!</v>
          </cell>
          <cell r="J34" t="e">
            <v>#DIV/0!</v>
          </cell>
          <cell r="K34" t="e">
            <v>#DIV/0!</v>
          </cell>
          <cell r="L34" t="e">
            <v>#DIV/0!</v>
          </cell>
          <cell r="M34" t="e">
            <v>#DIV/0!</v>
          </cell>
          <cell r="N34" t="e">
            <v>#DIV/0!</v>
          </cell>
          <cell r="O34" t="e">
            <v>#DIV/0!</v>
          </cell>
          <cell r="T34" t="e">
            <v>#DIV/0!</v>
          </cell>
          <cell r="U34" t="e">
            <v>#DIV/0!</v>
          </cell>
          <cell r="V34" t="e">
            <v>#DIV/0!</v>
          </cell>
          <cell r="W34" t="e">
            <v>#DIV/0!</v>
          </cell>
          <cell r="X34" t="e">
            <v>#DIV/0!</v>
          </cell>
          <cell r="Y34" t="e">
            <v>#DIV/0!</v>
          </cell>
          <cell r="Z34" t="e">
            <v>#DIV/0!</v>
          </cell>
          <cell r="AA34" t="e">
            <v>#DIV/0!</v>
          </cell>
          <cell r="AB34" t="e">
            <v>#DIV/0!</v>
          </cell>
          <cell r="AC34" t="e">
            <v>#DIV/0!</v>
          </cell>
          <cell r="AD34" t="e">
            <v>#DIV/0!</v>
          </cell>
          <cell r="AE34" t="e">
            <v>#DIV/0!</v>
          </cell>
        </row>
        <row r="35">
          <cell r="D35">
            <v>271.5</v>
          </cell>
          <cell r="E35">
            <v>258.39999999999998</v>
          </cell>
          <cell r="F35">
            <v>345.5</v>
          </cell>
          <cell r="G35">
            <v>737.7</v>
          </cell>
          <cell r="H35">
            <v>436.9</v>
          </cell>
          <cell r="I35">
            <v>276.7</v>
          </cell>
          <cell r="J35">
            <v>138.5</v>
          </cell>
          <cell r="K35">
            <v>139.5</v>
          </cell>
          <cell r="L35">
            <v>163.5</v>
          </cell>
          <cell r="M35">
            <v>138</v>
          </cell>
          <cell r="N35">
            <v>0</v>
          </cell>
          <cell r="O35">
            <v>0</v>
          </cell>
          <cell r="T35">
            <v>3.7</v>
          </cell>
          <cell r="U35">
            <v>5.2</v>
          </cell>
          <cell r="V35">
            <v>4.5999999999999996</v>
          </cell>
          <cell r="W35">
            <v>4.7</v>
          </cell>
          <cell r="X35">
            <v>4.3</v>
          </cell>
          <cell r="Y35">
            <v>4.7</v>
          </cell>
          <cell r="Z35">
            <v>3.6</v>
          </cell>
          <cell r="AA35">
            <v>3.5</v>
          </cell>
          <cell r="AB35">
            <v>3.6</v>
          </cell>
          <cell r="AC35">
            <v>4.2</v>
          </cell>
          <cell r="AD35">
            <v>0</v>
          </cell>
          <cell r="AE35">
            <v>0</v>
          </cell>
        </row>
        <row r="36">
          <cell r="D36">
            <v>104</v>
          </cell>
          <cell r="E36">
            <v>125.1</v>
          </cell>
          <cell r="F36">
            <v>147.69999999999999</v>
          </cell>
          <cell r="G36">
            <v>167.1</v>
          </cell>
          <cell r="H36">
            <v>96.7</v>
          </cell>
          <cell r="I36">
            <v>47.7</v>
          </cell>
          <cell r="J36">
            <v>36</v>
          </cell>
          <cell r="K36">
            <v>52.4</v>
          </cell>
          <cell r="L36">
            <v>39.4</v>
          </cell>
          <cell r="M36">
            <v>52.2</v>
          </cell>
          <cell r="N36">
            <v>0</v>
          </cell>
          <cell r="O36">
            <v>0</v>
          </cell>
          <cell r="T36">
            <v>2.6</v>
          </cell>
          <cell r="U36">
            <v>2.8</v>
          </cell>
          <cell r="V36">
            <v>2.7</v>
          </cell>
          <cell r="W36">
            <v>2.9</v>
          </cell>
          <cell r="X36">
            <v>2.7</v>
          </cell>
          <cell r="Y36">
            <v>3.1</v>
          </cell>
          <cell r="Z36">
            <v>2.5</v>
          </cell>
          <cell r="AA36">
            <v>3</v>
          </cell>
          <cell r="AB36">
            <v>2.5</v>
          </cell>
          <cell r="AC36">
            <v>3.4</v>
          </cell>
          <cell r="AD36">
            <v>0</v>
          </cell>
          <cell r="AE36">
            <v>0</v>
          </cell>
        </row>
        <row r="37">
          <cell r="D37">
            <v>181.21612903225804</v>
          </cell>
          <cell r="E37">
            <v>175.7413793103448</v>
          </cell>
          <cell r="F37">
            <v>233.15483870967742</v>
          </cell>
          <cell r="G37">
            <v>300.75333333333333</v>
          </cell>
          <cell r="H37">
            <v>194.28709677419351</v>
          </cell>
          <cell r="I37">
            <v>134.86000000000001</v>
          </cell>
          <cell r="J37">
            <v>83.125806451612902</v>
          </cell>
          <cell r="K37">
            <v>100.73870967741935</v>
          </cell>
          <cell r="L37">
            <v>93.46</v>
          </cell>
          <cell r="M37">
            <v>94.32258064516131</v>
          </cell>
          <cell r="N37" t="e">
            <v>#DIV/0!</v>
          </cell>
          <cell r="O37" t="e">
            <v>#DIV/0!</v>
          </cell>
          <cell r="T37">
            <v>3.0870967741935491</v>
          </cell>
          <cell r="U37">
            <v>3.5620689655172413</v>
          </cell>
          <cell r="V37">
            <v>3.5000000000000004</v>
          </cell>
          <cell r="W37">
            <v>3.94</v>
          </cell>
          <cell r="X37">
            <v>3.4451612903225812</v>
          </cell>
          <cell r="Y37">
            <v>4.04</v>
          </cell>
          <cell r="Z37">
            <v>3.1032258064516132</v>
          </cell>
          <cell r="AA37">
            <v>3.3161290322580634</v>
          </cell>
          <cell r="AB37">
            <v>3.276666666666666</v>
          </cell>
          <cell r="AC37">
            <v>3.7354838709677414</v>
          </cell>
          <cell r="AD37" t="e">
            <v>#DIV/0!</v>
          </cell>
          <cell r="AE37" t="e">
            <v>#DIV/0!</v>
          </cell>
        </row>
        <row r="38">
          <cell r="D38">
            <v>625</v>
          </cell>
          <cell r="E38">
            <v>586.70000000000005</v>
          </cell>
          <cell r="F38">
            <v>612</v>
          </cell>
          <cell r="G38">
            <v>1430</v>
          </cell>
          <cell r="H38">
            <v>740</v>
          </cell>
          <cell r="I38">
            <v>780</v>
          </cell>
          <cell r="J38">
            <v>440</v>
          </cell>
          <cell r="K38">
            <v>380</v>
          </cell>
          <cell r="L38">
            <v>360</v>
          </cell>
          <cell r="M38">
            <v>316.7</v>
          </cell>
          <cell r="N38">
            <v>0</v>
          </cell>
          <cell r="O38">
            <v>0</v>
          </cell>
          <cell r="T38">
            <v>3.7</v>
          </cell>
          <cell r="U38">
            <v>2.8</v>
          </cell>
          <cell r="V38">
            <v>2.9</v>
          </cell>
          <cell r="W38">
            <v>2.4</v>
          </cell>
          <cell r="X38">
            <v>1.1000000000000001</v>
          </cell>
          <cell r="Y38">
            <v>0.9</v>
          </cell>
          <cell r="Z38">
            <v>0.8</v>
          </cell>
          <cell r="AA38">
            <v>0.3</v>
          </cell>
          <cell r="AB38">
            <v>0.6</v>
          </cell>
          <cell r="AC38">
            <v>1</v>
          </cell>
          <cell r="AD38">
            <v>0</v>
          </cell>
          <cell r="AE38">
            <v>0</v>
          </cell>
        </row>
        <row r="39">
          <cell r="D39">
            <v>243.3</v>
          </cell>
          <cell r="E39">
            <v>260</v>
          </cell>
          <cell r="F39">
            <v>336.7</v>
          </cell>
          <cell r="G39">
            <v>440</v>
          </cell>
          <cell r="H39">
            <v>226.7</v>
          </cell>
          <cell r="I39">
            <v>180</v>
          </cell>
          <cell r="J39">
            <v>112</v>
          </cell>
          <cell r="K39">
            <v>146.69999999999999</v>
          </cell>
          <cell r="L39">
            <v>117.5</v>
          </cell>
          <cell r="M39">
            <v>128</v>
          </cell>
          <cell r="N39">
            <v>0</v>
          </cell>
          <cell r="O39">
            <v>0</v>
          </cell>
          <cell r="T39">
            <v>0.1</v>
          </cell>
          <cell r="U39">
            <v>2.1</v>
          </cell>
          <cell r="V39">
            <v>1.9</v>
          </cell>
          <cell r="W39">
            <v>1.1000000000000001</v>
          </cell>
          <cell r="X39">
            <v>0.9</v>
          </cell>
          <cell r="Y39">
            <v>0.5</v>
          </cell>
          <cell r="Z39">
            <v>0.2</v>
          </cell>
          <cell r="AA39">
            <v>0.1</v>
          </cell>
          <cell r="AB39">
            <v>0.2</v>
          </cell>
          <cell r="AC39">
            <v>0.5</v>
          </cell>
          <cell r="AD39">
            <v>0</v>
          </cell>
          <cell r="AE39">
            <v>0</v>
          </cell>
        </row>
        <row r="40">
          <cell r="D40">
            <v>385.72903225806448</v>
          </cell>
          <cell r="E40">
            <v>381.2448275862069</v>
          </cell>
          <cell r="F40">
            <v>474.94516129032257</v>
          </cell>
          <cell r="G40">
            <v>745.03000000000009</v>
          </cell>
          <cell r="H40">
            <v>476.509677419355</v>
          </cell>
          <cell r="I40">
            <v>339.61666666666662</v>
          </cell>
          <cell r="J40">
            <v>223.85483870967741</v>
          </cell>
          <cell r="K40">
            <v>267.18709677419355</v>
          </cell>
          <cell r="L40">
            <v>235.71333333333334</v>
          </cell>
          <cell r="M40">
            <v>234.9774193548387</v>
          </cell>
          <cell r="N40" t="e">
            <v>#DIV/0!</v>
          </cell>
          <cell r="O40" t="e">
            <v>#DIV/0!</v>
          </cell>
          <cell r="T40">
            <v>1.9161290322580649</v>
          </cell>
          <cell r="U40">
            <v>2.4724137931034478</v>
          </cell>
          <cell r="V40">
            <v>2.2741935483870974</v>
          </cell>
          <cell r="W40">
            <v>1.3533333333333337</v>
          </cell>
          <cell r="X40">
            <v>0.97741935483870923</v>
          </cell>
          <cell r="Y40">
            <v>0.7100000000000003</v>
          </cell>
          <cell r="Z40">
            <v>0.49354838709677429</v>
          </cell>
          <cell r="AA40">
            <v>0.17419354838709677</v>
          </cell>
          <cell r="AB40">
            <v>0.39999999999999997</v>
          </cell>
          <cell r="AC40">
            <v>0.78387096774193543</v>
          </cell>
          <cell r="AD40" t="e">
            <v>#DIV/0!</v>
          </cell>
          <cell r="AE40" t="e">
            <v>#DIV/0!</v>
          </cell>
        </row>
        <row r="41">
          <cell r="D41">
            <v>80.111999999999995</v>
          </cell>
          <cell r="E41">
            <v>94.134</v>
          </cell>
          <cell r="F41">
            <v>88.656000000000006</v>
          </cell>
          <cell r="G41">
            <v>129.41999999999999</v>
          </cell>
          <cell r="H41">
            <v>81.215999999999994</v>
          </cell>
          <cell r="I41">
            <v>93.63</v>
          </cell>
          <cell r="J41">
            <v>59.723999999999997</v>
          </cell>
          <cell r="K41">
            <v>65.78</v>
          </cell>
          <cell r="L41">
            <v>64.680000000000007</v>
          </cell>
          <cell r="M41">
            <v>54.9</v>
          </cell>
          <cell r="N41">
            <v>0</v>
          </cell>
          <cell r="O41">
            <v>0</v>
          </cell>
          <cell r="T41">
            <v>11.984999999999999</v>
          </cell>
          <cell r="U41">
            <v>8.5470000000000006</v>
          </cell>
          <cell r="V41">
            <v>11.105</v>
          </cell>
          <cell r="W41">
            <v>10.747</v>
          </cell>
          <cell r="X41">
            <v>10.111000000000001</v>
          </cell>
          <cell r="Y41">
            <v>10.643000000000001</v>
          </cell>
          <cell r="Z41">
            <v>9.0289999999999999</v>
          </cell>
          <cell r="AA41">
            <v>9.673</v>
          </cell>
          <cell r="AB41">
            <v>11.148999999999999</v>
          </cell>
          <cell r="AC41">
            <v>9.9359999999999999</v>
          </cell>
          <cell r="AD41">
            <v>0</v>
          </cell>
          <cell r="AE41">
            <v>0</v>
          </cell>
        </row>
        <row r="42">
          <cell r="D42">
            <v>48.695999999999998</v>
          </cell>
          <cell r="E42">
            <v>34.86</v>
          </cell>
          <cell r="F42">
            <v>40.811999999999998</v>
          </cell>
          <cell r="G42">
            <v>41.968000000000004</v>
          </cell>
          <cell r="H42">
            <v>38.392000000000003</v>
          </cell>
          <cell r="I42">
            <v>28.062000000000001</v>
          </cell>
          <cell r="J42">
            <v>14.387</v>
          </cell>
          <cell r="K42">
            <v>26.687999999999999</v>
          </cell>
          <cell r="L42">
            <v>23.693999999999999</v>
          </cell>
          <cell r="M42">
            <v>22.242000000000001</v>
          </cell>
          <cell r="N42">
            <v>0</v>
          </cell>
          <cell r="O42">
            <v>0</v>
          </cell>
          <cell r="T42">
            <v>6.4269999999999996</v>
          </cell>
          <cell r="U42">
            <v>5.1840000000000002</v>
          </cell>
          <cell r="V42">
            <v>4.0049999999999999</v>
          </cell>
          <cell r="W42">
            <v>4.141</v>
          </cell>
          <cell r="X42">
            <v>5.0659999999999998</v>
          </cell>
          <cell r="Y42">
            <v>4.4409999999999998</v>
          </cell>
          <cell r="Z42">
            <v>5.7960000000000003</v>
          </cell>
          <cell r="AA42">
            <v>7.2919999999999998</v>
          </cell>
          <cell r="AB42">
            <v>5.0279999999999996</v>
          </cell>
          <cell r="AC42">
            <v>5.4480000000000004</v>
          </cell>
          <cell r="AD42">
            <v>0</v>
          </cell>
          <cell r="AE42">
            <v>0</v>
          </cell>
        </row>
        <row r="43">
          <cell r="D43">
            <v>60.016516129032254</v>
          </cell>
          <cell r="E43">
            <v>51.759689655172423</v>
          </cell>
          <cell r="F43">
            <v>61.370387096774195</v>
          </cell>
          <cell r="G43">
            <v>79.203633333333343</v>
          </cell>
          <cell r="H43">
            <v>61.990129032258046</v>
          </cell>
          <cell r="I43">
            <v>54.276066666666658</v>
          </cell>
          <cell r="J43">
            <v>36.597419354838706</v>
          </cell>
          <cell r="K43">
            <v>45.946967741935488</v>
          </cell>
          <cell r="L43">
            <v>42.119800000000005</v>
          </cell>
          <cell r="M43">
            <v>40.047677419354841</v>
          </cell>
          <cell r="N43" t="e">
            <v>#DIV/0!</v>
          </cell>
          <cell r="O43" t="e">
            <v>#DIV/0!</v>
          </cell>
          <cell r="T43">
            <v>8.7873225806451618</v>
          </cell>
          <cell r="U43">
            <v>7.2123793103448266</v>
          </cell>
          <cell r="V43">
            <v>8.2446129032258071</v>
          </cell>
          <cell r="W43">
            <v>7.3364666666666647</v>
          </cell>
          <cell r="X43">
            <v>6.9803548387096779</v>
          </cell>
          <cell r="Y43">
            <v>8.8519333333333332</v>
          </cell>
          <cell r="Z43">
            <v>7.5820322580645154</v>
          </cell>
          <cell r="AA43">
            <v>8.4720967741935489</v>
          </cell>
          <cell r="AB43">
            <v>8.093399999999999</v>
          </cell>
          <cell r="AC43">
            <v>7.9529354838709683</v>
          </cell>
          <cell r="AD43" t="e">
            <v>#DIV/0!</v>
          </cell>
          <cell r="AE43" t="e">
            <v>#DIV/0!</v>
          </cell>
        </row>
        <row r="44">
          <cell r="D44">
            <v>16.966000000000001</v>
          </cell>
          <cell r="E44">
            <v>15.782</v>
          </cell>
          <cell r="F44">
            <v>17.094000000000001</v>
          </cell>
          <cell r="G44">
            <v>44.76</v>
          </cell>
          <cell r="H44">
            <v>20.045999999999999</v>
          </cell>
          <cell r="I44">
            <v>18.815999999999999</v>
          </cell>
          <cell r="J44">
            <v>9.6859999999999999</v>
          </cell>
          <cell r="K44">
            <v>11.414</v>
          </cell>
          <cell r="L44">
            <v>9.0229999999999997</v>
          </cell>
          <cell r="M44">
            <v>6.7679999999999998</v>
          </cell>
          <cell r="N44">
            <v>0</v>
          </cell>
          <cell r="O44">
            <v>0</v>
          </cell>
          <cell r="T44">
            <v>0.105</v>
          </cell>
          <cell r="U44">
            <v>7.0000000000000007E-2</v>
          </cell>
          <cell r="V44">
            <v>6.4000000000000001E-2</v>
          </cell>
          <cell r="W44">
            <v>7.0999999999999994E-2</v>
          </cell>
          <cell r="X44">
            <v>4.7E-2</v>
          </cell>
          <cell r="Y44">
            <v>7.0000000000000007E-2</v>
          </cell>
          <cell r="Z44">
            <v>8.3000000000000004E-2</v>
          </cell>
          <cell r="AA44">
            <v>8.3000000000000004E-2</v>
          </cell>
          <cell r="AB44">
            <v>6.0999999999999999E-2</v>
          </cell>
          <cell r="AC44">
            <v>0.112</v>
          </cell>
          <cell r="AD44">
            <v>0</v>
          </cell>
          <cell r="AE44">
            <v>0</v>
          </cell>
        </row>
        <row r="45">
          <cell r="D45">
            <v>6.7039999999999997</v>
          </cell>
          <cell r="E45">
            <v>7.6040000000000001</v>
          </cell>
          <cell r="F45">
            <v>8.4670000000000005</v>
          </cell>
          <cell r="G45">
            <v>11.087999999999999</v>
          </cell>
          <cell r="H45">
            <v>8.5820000000000007</v>
          </cell>
          <cell r="I45">
            <v>4.4080000000000004</v>
          </cell>
          <cell r="J45">
            <v>1.657</v>
          </cell>
          <cell r="K45">
            <v>4.1340000000000003</v>
          </cell>
          <cell r="L45">
            <v>2.855</v>
          </cell>
          <cell r="M45">
            <v>2.4209999999999998</v>
          </cell>
          <cell r="N45">
            <v>0</v>
          </cell>
          <cell r="O45">
            <v>0</v>
          </cell>
          <cell r="T45">
            <v>1.9E-2</v>
          </cell>
          <cell r="U45">
            <v>1E-3</v>
          </cell>
          <cell r="V45">
            <v>0.02</v>
          </cell>
          <cell r="W45">
            <v>2.1000000000000001E-2</v>
          </cell>
          <cell r="X45">
            <v>2.4E-2</v>
          </cell>
          <cell r="Y45">
            <v>2.3E-2</v>
          </cell>
          <cell r="Z45">
            <v>1.0999999999999999E-2</v>
          </cell>
          <cell r="AA45">
            <v>3.1E-2</v>
          </cell>
          <cell r="AB45">
            <v>6.0000000000000001E-3</v>
          </cell>
          <cell r="AC45">
            <v>1E-3</v>
          </cell>
          <cell r="AD45">
            <v>0</v>
          </cell>
          <cell r="AE45">
            <v>0</v>
          </cell>
        </row>
        <row r="46">
          <cell r="D46">
            <v>11.252032258064515</v>
          </cell>
          <cell r="E46">
            <v>10.708931034482758</v>
          </cell>
          <cell r="F46">
            <v>12.811806451612902</v>
          </cell>
          <cell r="G46">
            <v>19.992166666666666</v>
          </cell>
          <cell r="H46">
            <v>12.888967741935483</v>
          </cell>
          <cell r="I46">
            <v>9.4950000000000028</v>
          </cell>
          <cell r="J46">
            <v>5.5247741935483869</v>
          </cell>
          <cell r="K46">
            <v>6.6937096774193536</v>
          </cell>
          <cell r="L46">
            <v>5.8537999999999988</v>
          </cell>
          <cell r="M46">
            <v>5.1649032258064516</v>
          </cell>
          <cell r="N46" t="e">
            <v>#DIV/0!</v>
          </cell>
          <cell r="O46" t="e">
            <v>#DIV/0!</v>
          </cell>
          <cell r="T46">
            <v>4.7677419354838692E-2</v>
          </cell>
          <cell r="U46">
            <v>3.7413793103448292E-2</v>
          </cell>
          <cell r="V46">
            <v>4.1741935483870979E-2</v>
          </cell>
          <cell r="W46">
            <v>3.9933333333333335E-2</v>
          </cell>
          <cell r="X46">
            <v>3.1967741935483886E-2</v>
          </cell>
          <cell r="Y46">
            <v>4.0966666666666679E-2</v>
          </cell>
          <cell r="Z46">
            <v>5.6258064516129025E-2</v>
          </cell>
          <cell r="AA46">
            <v>5.5322580645161289E-2</v>
          </cell>
          <cell r="AB46">
            <v>3.5633333333333336E-2</v>
          </cell>
          <cell r="AC46">
            <v>2.5419354838709694E-2</v>
          </cell>
          <cell r="AD46" t="e">
            <v>#DIV/0!</v>
          </cell>
          <cell r="AE46" t="e">
            <v>#DIV/0!</v>
          </cell>
        </row>
        <row r="47">
          <cell r="D47">
            <v>240000</v>
          </cell>
          <cell r="E47">
            <v>130000</v>
          </cell>
          <cell r="F47">
            <v>210000</v>
          </cell>
          <cell r="G47">
            <v>480000</v>
          </cell>
          <cell r="H47">
            <v>390000</v>
          </cell>
          <cell r="I47">
            <v>460000</v>
          </cell>
          <cell r="J47">
            <v>290000</v>
          </cell>
          <cell r="K47">
            <v>980000</v>
          </cell>
          <cell r="L47">
            <v>380000</v>
          </cell>
          <cell r="M47">
            <v>350000</v>
          </cell>
          <cell r="N47">
            <v>0</v>
          </cell>
          <cell r="O47">
            <v>0</v>
          </cell>
          <cell r="T47">
            <v>31</v>
          </cell>
          <cell r="U47">
            <v>130</v>
          </cell>
          <cell r="V47">
            <v>81</v>
          </cell>
          <cell r="W47">
            <v>110</v>
          </cell>
          <cell r="X47">
            <v>170</v>
          </cell>
          <cell r="Y47">
            <v>2300</v>
          </cell>
          <cell r="Z47">
            <v>2000</v>
          </cell>
          <cell r="AA47">
            <v>350</v>
          </cell>
          <cell r="AB47">
            <v>590</v>
          </cell>
          <cell r="AC47">
            <v>1400</v>
          </cell>
          <cell r="AD47">
            <v>0</v>
          </cell>
          <cell r="AE47">
            <v>0</v>
          </cell>
        </row>
        <row r="48">
          <cell r="D48">
            <v>5700</v>
          </cell>
          <cell r="E48">
            <v>32000</v>
          </cell>
          <cell r="F48">
            <v>34000</v>
          </cell>
          <cell r="G48">
            <v>58000</v>
          </cell>
          <cell r="H48">
            <v>34000</v>
          </cell>
          <cell r="I48">
            <v>52000</v>
          </cell>
          <cell r="J48">
            <v>76000</v>
          </cell>
          <cell r="K48">
            <v>81000</v>
          </cell>
          <cell r="L48">
            <v>73000</v>
          </cell>
          <cell r="M48">
            <v>61000</v>
          </cell>
          <cell r="N48">
            <v>0</v>
          </cell>
          <cell r="O48">
            <v>0</v>
          </cell>
          <cell r="T48">
            <v>1</v>
          </cell>
          <cell r="U48">
            <v>1</v>
          </cell>
          <cell r="V48">
            <v>1</v>
          </cell>
          <cell r="W48">
            <v>5</v>
          </cell>
          <cell r="X48">
            <v>0</v>
          </cell>
          <cell r="Y48">
            <v>33</v>
          </cell>
          <cell r="Z48">
            <v>0</v>
          </cell>
          <cell r="AA48">
            <v>6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</row>
        <row r="49">
          <cell r="D49">
            <v>92441.93548387097</v>
          </cell>
          <cell r="E49">
            <v>82724.137931034478</v>
          </cell>
          <cell r="F49">
            <v>118709.67741935483</v>
          </cell>
          <cell r="G49">
            <v>165266.66666666666</v>
          </cell>
          <cell r="H49">
            <v>189354.83870967742</v>
          </cell>
          <cell r="I49">
            <v>220100</v>
          </cell>
          <cell r="J49">
            <v>171322.5806451613</v>
          </cell>
          <cell r="K49">
            <v>227838.70967741936</v>
          </cell>
          <cell r="L49">
            <v>198533.33333333334</v>
          </cell>
          <cell r="M49">
            <v>172161.29032258064</v>
          </cell>
          <cell r="N49" t="e">
            <v>#DIV/0!</v>
          </cell>
          <cell r="O49" t="e">
            <v>#DIV/0!</v>
          </cell>
          <cell r="T49">
            <v>11.096774193548388</v>
          </cell>
          <cell r="U49">
            <v>29.413793103448278</v>
          </cell>
          <cell r="V49">
            <v>12.451612903225806</v>
          </cell>
          <cell r="W49">
            <v>48.93333333333333</v>
          </cell>
          <cell r="X49">
            <v>62.967741935483872</v>
          </cell>
          <cell r="Y49">
            <v>542.79999999999995</v>
          </cell>
          <cell r="Z49">
            <v>515.25806451612902</v>
          </cell>
          <cell r="AA49">
            <v>124.2258064516129</v>
          </cell>
          <cell r="AB49">
            <v>160.46666666666667</v>
          </cell>
          <cell r="AC49">
            <v>261.70967741935482</v>
          </cell>
          <cell r="AD49" t="e">
            <v>#DIV/0!</v>
          </cell>
          <cell r="AE49" t="e">
            <v>#DIV/0!</v>
          </cell>
        </row>
        <row r="50">
          <cell r="D50">
            <v>0.9</v>
          </cell>
          <cell r="E50">
            <v>0</v>
          </cell>
          <cell r="F50">
            <v>1.5</v>
          </cell>
          <cell r="G50">
            <v>0</v>
          </cell>
          <cell r="H50">
            <v>0</v>
          </cell>
          <cell r="I50">
            <v>0.7</v>
          </cell>
          <cell r="J50">
            <v>0</v>
          </cell>
          <cell r="K50">
            <v>0.9</v>
          </cell>
          <cell r="L50">
            <v>0.1</v>
          </cell>
          <cell r="M50">
            <v>0</v>
          </cell>
          <cell r="N50">
            <v>0</v>
          </cell>
          <cell r="O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</row>
        <row r="51">
          <cell r="D51">
            <v>0.9</v>
          </cell>
          <cell r="E51">
            <v>0</v>
          </cell>
          <cell r="F51">
            <v>1.5</v>
          </cell>
          <cell r="G51">
            <v>0</v>
          </cell>
          <cell r="H51">
            <v>0</v>
          </cell>
          <cell r="I51">
            <v>0.7</v>
          </cell>
          <cell r="J51">
            <v>0</v>
          </cell>
          <cell r="K51">
            <v>0.9</v>
          </cell>
          <cell r="L51">
            <v>0.1</v>
          </cell>
          <cell r="M51">
            <v>0</v>
          </cell>
          <cell r="N51">
            <v>0</v>
          </cell>
          <cell r="O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</row>
        <row r="52">
          <cell r="D52">
            <v>0.9</v>
          </cell>
          <cell r="E52">
            <v>0</v>
          </cell>
          <cell r="F52">
            <v>1.5</v>
          </cell>
          <cell r="G52">
            <v>0</v>
          </cell>
          <cell r="H52">
            <v>0</v>
          </cell>
          <cell r="I52">
            <v>0.7</v>
          </cell>
          <cell r="J52">
            <v>0</v>
          </cell>
          <cell r="K52">
            <v>0.9</v>
          </cell>
          <cell r="L52">
            <v>0.1</v>
          </cell>
          <cell r="M52">
            <v>0</v>
          </cell>
          <cell r="N52" t="e">
            <v>#DIV/0!</v>
          </cell>
          <cell r="O52" t="e">
            <v>#DIV/0!</v>
          </cell>
          <cell r="P52">
            <v>0.41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 t="e">
            <v>#DIV/0!</v>
          </cell>
          <cell r="AE52" t="e">
            <v>#DIV/0!</v>
          </cell>
          <cell r="AF52">
            <v>0</v>
          </cell>
        </row>
        <row r="54">
          <cell r="D54">
            <v>1</v>
          </cell>
          <cell r="E54">
            <v>2</v>
          </cell>
          <cell r="F54">
            <v>3</v>
          </cell>
          <cell r="G54">
            <v>4</v>
          </cell>
          <cell r="H54">
            <v>5</v>
          </cell>
          <cell r="I54">
            <v>6</v>
          </cell>
          <cell r="J54">
            <v>7</v>
          </cell>
          <cell r="K54">
            <v>8</v>
          </cell>
          <cell r="L54">
            <v>9</v>
          </cell>
          <cell r="M54">
            <v>10</v>
          </cell>
          <cell r="N54">
            <v>11</v>
          </cell>
          <cell r="O54">
            <v>12</v>
          </cell>
          <cell r="T54">
            <v>1</v>
          </cell>
          <cell r="U54">
            <v>2</v>
          </cell>
          <cell r="V54">
            <v>3</v>
          </cell>
          <cell r="W54">
            <v>4</v>
          </cell>
          <cell r="X54">
            <v>5</v>
          </cell>
          <cell r="Y54">
            <v>6</v>
          </cell>
          <cell r="Z54">
            <v>7</v>
          </cell>
          <cell r="AA54">
            <v>8</v>
          </cell>
          <cell r="AB54">
            <v>9</v>
          </cell>
          <cell r="AC54">
            <v>10</v>
          </cell>
          <cell r="AD54">
            <v>11</v>
          </cell>
          <cell r="AE54">
            <v>12</v>
          </cell>
        </row>
        <row r="55">
          <cell r="D55">
            <v>446.70604685063216</v>
          </cell>
          <cell r="E55">
            <v>350.87422582181989</v>
          </cell>
          <cell r="F55">
            <v>255.45198935596872</v>
          </cell>
          <cell r="G55">
            <v>338.77353637726873</v>
          </cell>
          <cell r="H55">
            <v>245.38298434943562</v>
          </cell>
          <cell r="I55">
            <v>183.01165758777759</v>
          </cell>
          <cell r="J55">
            <v>250.20787842795991</v>
          </cell>
          <cell r="K55">
            <v>124.73171124506176</v>
          </cell>
          <cell r="L55">
            <v>167.32714001375697</v>
          </cell>
          <cell r="M55">
            <v>120.83823745210469</v>
          </cell>
          <cell r="N55">
            <v>0</v>
          </cell>
          <cell r="O55">
            <v>0</v>
          </cell>
          <cell r="T55">
            <v>3.9</v>
          </cell>
          <cell r="U55">
            <v>2.7</v>
          </cell>
          <cell r="V55">
            <v>2.8</v>
          </cell>
          <cell r="W55">
            <v>3.3</v>
          </cell>
          <cell r="X55">
            <v>3.1</v>
          </cell>
          <cell r="Y55">
            <v>3.5</v>
          </cell>
          <cell r="Z55">
            <v>3.4</v>
          </cell>
          <cell r="AA55">
            <v>2.7</v>
          </cell>
          <cell r="AB55">
            <v>2.7</v>
          </cell>
          <cell r="AC55">
            <v>2.2999999999999998</v>
          </cell>
          <cell r="AD55">
            <v>0</v>
          </cell>
          <cell r="AE55">
            <v>0</v>
          </cell>
        </row>
        <row r="56">
          <cell r="D56">
            <v>146.26004160753897</v>
          </cell>
          <cell r="E56">
            <v>130.03970571675237</v>
          </cell>
          <cell r="F56">
            <v>134.66804538327349</v>
          </cell>
          <cell r="G56">
            <v>121.0581116531994</v>
          </cell>
          <cell r="H56">
            <v>83.432696851271231</v>
          </cell>
          <cell r="I56">
            <v>44.012949132608064</v>
          </cell>
          <cell r="J56">
            <v>43.129840883620901</v>
          </cell>
          <cell r="K56">
            <v>30.309271562375155</v>
          </cell>
          <cell r="L56">
            <v>29.002164556328513</v>
          </cell>
          <cell r="M56">
            <v>23.731415183220115</v>
          </cell>
          <cell r="N56">
            <v>0</v>
          </cell>
          <cell r="O56">
            <v>0</v>
          </cell>
          <cell r="T56">
            <v>0.8</v>
          </cell>
          <cell r="U56">
            <v>1.2</v>
          </cell>
          <cell r="V56">
            <v>1.1000000000000001</v>
          </cell>
          <cell r="W56">
            <v>1.1000000000000001</v>
          </cell>
          <cell r="X56">
            <v>1.4</v>
          </cell>
          <cell r="Y56">
            <v>1</v>
          </cell>
          <cell r="Z56">
            <v>1.1000000000000001</v>
          </cell>
          <cell r="AA56">
            <v>0.8</v>
          </cell>
          <cell r="AB56">
            <v>0.9</v>
          </cell>
          <cell r="AC56">
            <v>0.6</v>
          </cell>
          <cell r="AD56">
            <v>0</v>
          </cell>
          <cell r="AE56">
            <v>0</v>
          </cell>
        </row>
        <row r="57">
          <cell r="D57">
            <v>192.65456419082724</v>
          </cell>
          <cell r="E57">
            <v>202.16196939059597</v>
          </cell>
          <cell r="F57">
            <v>189.92562871102447</v>
          </cell>
          <cell r="G57">
            <v>186.22871646751324</v>
          </cell>
          <cell r="H57">
            <v>155.75771549522244</v>
          </cell>
          <cell r="I57">
            <v>127.42510863790145</v>
          </cell>
          <cell r="J57">
            <v>105.53323923861059</v>
          </cell>
          <cell r="K57">
            <v>52.145345679810553</v>
          </cell>
          <cell r="L57">
            <v>56.175781372373109</v>
          </cell>
          <cell r="M57">
            <v>60.506153008389546</v>
          </cell>
          <cell r="N57" t="e">
            <v>#DIV/0!</v>
          </cell>
          <cell r="O57" t="e">
            <v>#DIV/0!</v>
          </cell>
          <cell r="T57">
            <v>2.5903225806451622</v>
          </cell>
          <cell r="U57">
            <v>2.1551724137931036</v>
          </cell>
          <cell r="V57">
            <v>1.9580645161290322</v>
          </cell>
          <cell r="W57">
            <v>1.9466666666666674</v>
          </cell>
          <cell r="X57">
            <v>2.2290322580645161</v>
          </cell>
          <cell r="Y57">
            <v>2.4199999999999995</v>
          </cell>
          <cell r="Z57">
            <v>1.7774193548387101</v>
          </cell>
          <cell r="AA57">
            <v>1.4838709677419353</v>
          </cell>
          <cell r="AB57">
            <v>1.48</v>
          </cell>
          <cell r="AC57">
            <v>1.5967741935483868</v>
          </cell>
          <cell r="AD57" t="e">
            <v>#DIV/0!</v>
          </cell>
          <cell r="AE57" t="e">
            <v>#DIV/0!</v>
          </cell>
        </row>
        <row r="58">
          <cell r="D58"/>
          <cell r="E58"/>
          <cell r="F58"/>
          <cell r="G58"/>
          <cell r="H58"/>
          <cell r="I58"/>
          <cell r="J58"/>
          <cell r="K58"/>
          <cell r="L58"/>
          <cell r="M58"/>
          <cell r="N58"/>
          <cell r="O58"/>
          <cell r="T58"/>
          <cell r="U58"/>
          <cell r="V58"/>
          <cell r="W58"/>
          <cell r="X58"/>
          <cell r="Y58"/>
          <cell r="Z58"/>
          <cell r="AA58"/>
          <cell r="AB58"/>
          <cell r="AC58"/>
          <cell r="AD58"/>
          <cell r="AE58"/>
        </row>
        <row r="59">
          <cell r="D59"/>
          <cell r="E59"/>
          <cell r="F59"/>
          <cell r="G59"/>
          <cell r="H59"/>
          <cell r="I59"/>
          <cell r="J59"/>
          <cell r="K59"/>
          <cell r="L59"/>
          <cell r="M59"/>
          <cell r="N59"/>
          <cell r="O59"/>
          <cell r="T59"/>
          <cell r="U59"/>
          <cell r="V59"/>
          <cell r="W59"/>
          <cell r="X59"/>
          <cell r="Y59"/>
          <cell r="Z59"/>
          <cell r="AA59"/>
          <cell r="AB59"/>
          <cell r="AC59"/>
          <cell r="AD59"/>
          <cell r="AE59"/>
        </row>
        <row r="60">
          <cell r="D60"/>
          <cell r="E60"/>
          <cell r="F60"/>
          <cell r="G60"/>
          <cell r="H60"/>
          <cell r="I60"/>
          <cell r="J60"/>
          <cell r="K60"/>
          <cell r="L60"/>
          <cell r="M60"/>
          <cell r="N60"/>
          <cell r="O60"/>
          <cell r="T60"/>
          <cell r="U60"/>
          <cell r="V60"/>
          <cell r="W60"/>
          <cell r="X60"/>
          <cell r="Y60"/>
          <cell r="Z60"/>
          <cell r="AA60"/>
          <cell r="AB60"/>
          <cell r="AC60"/>
          <cell r="AD60"/>
          <cell r="AE60"/>
        </row>
        <row r="61">
          <cell r="D61">
            <v>302.17960963165814</v>
          </cell>
          <cell r="E61">
            <v>278.224937393875</v>
          </cell>
          <cell r="F61">
            <v>226.67581175209861</v>
          </cell>
          <cell r="G61">
            <v>284.2448844304256</v>
          </cell>
          <cell r="H61">
            <v>266.7750096786682</v>
          </cell>
          <cell r="I61">
            <v>187.93090270797686</v>
          </cell>
          <cell r="J61">
            <v>165.1321313914107</v>
          </cell>
          <cell r="K61">
            <v>105.95278349295664</v>
          </cell>
          <cell r="L61">
            <v>114.15993062974725</v>
          </cell>
          <cell r="M61">
            <v>99.882795645902931</v>
          </cell>
          <cell r="N61">
            <v>0</v>
          </cell>
          <cell r="O61">
            <v>0</v>
          </cell>
          <cell r="T61">
            <v>10.1</v>
          </cell>
          <cell r="U61">
            <v>10.3</v>
          </cell>
          <cell r="V61">
            <v>10.7</v>
          </cell>
          <cell r="W61">
            <v>9.6</v>
          </cell>
          <cell r="X61">
            <v>10.199999999999999</v>
          </cell>
          <cell r="Y61">
            <v>10.199999999999999</v>
          </cell>
          <cell r="Z61">
            <v>8.4</v>
          </cell>
          <cell r="AA61">
            <v>9.4</v>
          </cell>
          <cell r="AB61">
            <v>12.2</v>
          </cell>
          <cell r="AC61">
            <v>8.5</v>
          </cell>
          <cell r="AD61">
            <v>0</v>
          </cell>
          <cell r="AE61">
            <v>0</v>
          </cell>
        </row>
        <row r="62">
          <cell r="D62">
            <v>82.688124323690076</v>
          </cell>
          <cell r="E62">
            <v>100.31463118528234</v>
          </cell>
          <cell r="F62">
            <v>75.693465718183845</v>
          </cell>
          <cell r="G62">
            <v>104.69322799097066</v>
          </cell>
          <cell r="H62">
            <v>70.868337724596472</v>
          </cell>
          <cell r="I62">
            <v>37.184011565225909</v>
          </cell>
          <cell r="J62">
            <v>43.161570231169321</v>
          </cell>
          <cell r="K62">
            <v>39.362858168049215</v>
          </cell>
          <cell r="L62">
            <v>20.245295733525371</v>
          </cell>
          <cell r="M62">
            <v>20.685221427505056</v>
          </cell>
          <cell r="N62">
            <v>0</v>
          </cell>
          <cell r="O62">
            <v>0</v>
          </cell>
          <cell r="T62">
            <v>5.6</v>
          </cell>
          <cell r="U62">
            <v>5</v>
          </cell>
          <cell r="V62">
            <v>6</v>
          </cell>
          <cell r="W62">
            <v>6.7</v>
          </cell>
          <cell r="X62">
            <v>4.8</v>
          </cell>
          <cell r="Y62">
            <v>5.7</v>
          </cell>
          <cell r="Z62">
            <v>3</v>
          </cell>
          <cell r="AA62">
            <v>2.8</v>
          </cell>
          <cell r="AB62">
            <v>3</v>
          </cell>
          <cell r="AC62">
            <v>2.7</v>
          </cell>
          <cell r="AD62">
            <v>0</v>
          </cell>
          <cell r="AE62">
            <v>0</v>
          </cell>
        </row>
        <row r="63">
          <cell r="D63">
            <v>149.21019843386748</v>
          </cell>
          <cell r="E63">
            <v>165.6754912790235</v>
          </cell>
          <cell r="F63">
            <v>162.50123716738361</v>
          </cell>
          <cell r="G63">
            <v>164.58731492486402</v>
          </cell>
          <cell r="H63">
            <v>147.48521231331046</v>
          </cell>
          <cell r="I63">
            <v>91.635785530888839</v>
          </cell>
          <cell r="J63">
            <v>84.695997792196081</v>
          </cell>
          <cell r="K63">
            <v>58.384693944748477</v>
          </cell>
          <cell r="L63">
            <v>52.073354459211579</v>
          </cell>
          <cell r="M63">
            <v>53.74263774944724</v>
          </cell>
          <cell r="N63" t="e">
            <v>#DIV/0!</v>
          </cell>
          <cell r="O63" t="e">
            <v>#DIV/0!</v>
          </cell>
          <cell r="T63">
            <v>7.4419354838709664</v>
          </cell>
          <cell r="U63">
            <v>7.2896551724137932</v>
          </cell>
          <cell r="V63">
            <v>8.2129032258064498</v>
          </cell>
          <cell r="W63">
            <v>8.0533333333333346</v>
          </cell>
          <cell r="X63">
            <v>7.8741935483870966</v>
          </cell>
          <cell r="Y63">
            <v>8.6066666666666656</v>
          </cell>
          <cell r="Z63">
            <v>5.9709677419354836</v>
          </cell>
          <cell r="AA63">
            <v>6.9064516129032265</v>
          </cell>
          <cell r="AB63">
            <v>5.8766666666666678</v>
          </cell>
          <cell r="AC63">
            <v>5.9161290322580653</v>
          </cell>
          <cell r="AD63" t="e">
            <v>#DIV/0!</v>
          </cell>
          <cell r="AE63" t="e">
            <v>#DIV/0!</v>
          </cell>
        </row>
        <row r="64">
          <cell r="D64">
            <v>437.99859587444331</v>
          </cell>
          <cell r="E64">
            <v>687.94004470993514</v>
          </cell>
          <cell r="F64">
            <v>627.92900517949636</v>
          </cell>
          <cell r="G64">
            <v>695.24791947452013</v>
          </cell>
          <cell r="H64">
            <v>643.67334894435248</v>
          </cell>
          <cell r="I64">
            <v>384.54214843615932</v>
          </cell>
          <cell r="J64">
            <v>291.56197613949223</v>
          </cell>
          <cell r="K64">
            <v>334.18891992979644</v>
          </cell>
          <cell r="L64">
            <v>225.04550483689209</v>
          </cell>
          <cell r="M64">
            <v>210.78102540711794</v>
          </cell>
          <cell r="N64">
            <v>0</v>
          </cell>
          <cell r="O64">
            <v>0</v>
          </cell>
          <cell r="T64">
            <v>2.4</v>
          </cell>
          <cell r="U64">
            <v>2.4</v>
          </cell>
          <cell r="V64">
            <v>2.9</v>
          </cell>
          <cell r="W64">
            <v>3</v>
          </cell>
          <cell r="X64">
            <v>2.2999999999999998</v>
          </cell>
          <cell r="Y64">
            <v>3</v>
          </cell>
          <cell r="Z64">
            <v>1.7</v>
          </cell>
          <cell r="AA64">
            <v>3.3</v>
          </cell>
          <cell r="AB64">
            <v>2.1</v>
          </cell>
          <cell r="AC64">
            <v>2.2999999999999998</v>
          </cell>
          <cell r="AD64">
            <v>0</v>
          </cell>
          <cell r="AE64">
            <v>0</v>
          </cell>
        </row>
        <row r="65">
          <cell r="D65">
            <v>186.74047373841401</v>
          </cell>
          <cell r="E65">
            <v>188.13125782830002</v>
          </cell>
          <cell r="F65">
            <v>104.21848285739497</v>
          </cell>
          <cell r="G65">
            <v>133.21573007009624</v>
          </cell>
          <cell r="H65">
            <v>153.21971645439586</v>
          </cell>
          <cell r="I65">
            <v>85.918802852275135</v>
          </cell>
          <cell r="J65">
            <v>76.751300308329576</v>
          </cell>
          <cell r="K65">
            <v>51.107005553827427</v>
          </cell>
          <cell r="L65">
            <v>34.340489961907053</v>
          </cell>
          <cell r="M65">
            <v>57.770951054636342</v>
          </cell>
          <cell r="N65">
            <v>0</v>
          </cell>
          <cell r="O65">
            <v>0</v>
          </cell>
          <cell r="T65">
            <v>0.6</v>
          </cell>
          <cell r="U65">
            <v>1.4</v>
          </cell>
          <cell r="V65">
            <v>1.1000000000000001</v>
          </cell>
          <cell r="W65">
            <v>1</v>
          </cell>
          <cell r="X65">
            <v>1</v>
          </cell>
          <cell r="Y65">
            <v>0.9</v>
          </cell>
          <cell r="Z65">
            <v>0.7</v>
          </cell>
          <cell r="AA65">
            <v>0.7</v>
          </cell>
          <cell r="AB65">
            <v>0.7</v>
          </cell>
          <cell r="AC65">
            <v>0.8</v>
          </cell>
          <cell r="AD65">
            <v>0</v>
          </cell>
          <cell r="AE65">
            <v>0</v>
          </cell>
        </row>
        <row r="66">
          <cell r="D66">
            <v>300.35405889213575</v>
          </cell>
          <cell r="E66">
            <v>370.83902886560901</v>
          </cell>
          <cell r="F66">
            <v>356.7255544264674</v>
          </cell>
          <cell r="G66">
            <v>401.3222689611481</v>
          </cell>
          <cell r="H66">
            <v>380.1062455121488</v>
          </cell>
          <cell r="I66">
            <v>191.06657216034591</v>
          </cell>
          <cell r="J66">
            <v>148.03379903716581</v>
          </cell>
          <cell r="K66">
            <v>106.91197310536005</v>
          </cell>
          <cell r="L66">
            <v>95.773042810222563</v>
          </cell>
          <cell r="M66">
            <v>102.59740278813156</v>
          </cell>
          <cell r="N66" t="e">
            <v>#DIV/0!</v>
          </cell>
          <cell r="O66" t="e">
            <v>#DIV/0!</v>
          </cell>
          <cell r="T66">
            <v>1.5870967741935489</v>
          </cell>
          <cell r="U66">
            <v>1.7724137931034485</v>
          </cell>
          <cell r="V66">
            <v>1.5548387096774192</v>
          </cell>
          <cell r="W66">
            <v>1.4100000000000001</v>
          </cell>
          <cell r="X66">
            <v>1.329032258064516</v>
          </cell>
          <cell r="Y66">
            <v>1.3233333333333333</v>
          </cell>
          <cell r="Z66">
            <v>1.0709677419354837</v>
          </cell>
          <cell r="AA66">
            <v>1.1483870967741934</v>
          </cell>
          <cell r="AB66">
            <v>1.0533333333333332</v>
          </cell>
          <cell r="AC66">
            <v>1.0258064516129031</v>
          </cell>
          <cell r="AD66" t="e">
            <v>#DIV/0!</v>
          </cell>
          <cell r="AE66" t="e">
            <v>#DIV/0!</v>
          </cell>
        </row>
        <row r="67">
          <cell r="D67">
            <v>74.730481151581586</v>
          </cell>
          <cell r="E67">
            <v>91.984588265474414</v>
          </cell>
          <cell r="F67">
            <v>72.087056353731285</v>
          </cell>
          <cell r="G67">
            <v>83.852481574410518</v>
          </cell>
          <cell r="H67">
            <v>86.635573155841442</v>
          </cell>
          <cell r="I67">
            <v>58.112036311226788</v>
          </cell>
          <cell r="J67">
            <v>42.127146881462934</v>
          </cell>
          <cell r="K67">
            <v>39.736765933345495</v>
          </cell>
          <cell r="L67">
            <v>56.883837212023508</v>
          </cell>
          <cell r="M67">
            <v>48.99367267896082</v>
          </cell>
          <cell r="N67">
            <v>0</v>
          </cell>
          <cell r="O67">
            <v>0</v>
          </cell>
          <cell r="T67">
            <v>13.891999999999999</v>
          </cell>
          <cell r="U67">
            <v>9.6880000000000006</v>
          </cell>
          <cell r="V67">
            <v>12.084</v>
          </cell>
          <cell r="W67">
            <v>11.709</v>
          </cell>
          <cell r="X67">
            <v>8.0510000000000002</v>
          </cell>
          <cell r="Y67">
            <v>9.67</v>
          </cell>
          <cell r="Z67">
            <v>8.5060000000000002</v>
          </cell>
          <cell r="AA67">
            <v>9.9760000000000009</v>
          </cell>
          <cell r="AB67">
            <v>11.555</v>
          </cell>
          <cell r="AC67">
            <v>10.417999999999999</v>
          </cell>
          <cell r="AD67">
            <v>0</v>
          </cell>
          <cell r="AE67">
            <v>0</v>
          </cell>
        </row>
        <row r="68">
          <cell r="D68">
            <v>31.631470699053025</v>
          </cell>
          <cell r="E68">
            <v>30.757017265935684</v>
          </cell>
          <cell r="F68">
            <v>24.560345940552391</v>
          </cell>
          <cell r="G68">
            <v>24.946530222151193</v>
          </cell>
          <cell r="H68">
            <v>32.714557724667024</v>
          </cell>
          <cell r="I68">
            <v>21.794599558953252</v>
          </cell>
          <cell r="J68">
            <v>16.358651923845027</v>
          </cell>
          <cell r="K68">
            <v>16.624044406891048</v>
          </cell>
          <cell r="L68">
            <v>13.745758297414119</v>
          </cell>
          <cell r="M68">
            <v>15.49510163351952</v>
          </cell>
          <cell r="N68">
            <v>0</v>
          </cell>
          <cell r="O68">
            <v>0</v>
          </cell>
          <cell r="T68">
            <v>6.9130000000000003</v>
          </cell>
          <cell r="U68">
            <v>5.633</v>
          </cell>
          <cell r="V68">
            <v>6.3630000000000004</v>
          </cell>
          <cell r="W68">
            <v>6.8650000000000002</v>
          </cell>
          <cell r="X68">
            <v>4.7300000000000004</v>
          </cell>
          <cell r="Y68">
            <v>5.6989999999999998</v>
          </cell>
          <cell r="Z68">
            <v>3.82</v>
          </cell>
          <cell r="AA68">
            <v>6.8860000000000001</v>
          </cell>
          <cell r="AB68">
            <v>4.1230000000000002</v>
          </cell>
          <cell r="AC68">
            <v>5.1779999999999999</v>
          </cell>
          <cell r="AD68">
            <v>0</v>
          </cell>
          <cell r="AE68">
            <v>0</v>
          </cell>
        </row>
        <row r="69">
          <cell r="D69">
            <v>53.614629408991497</v>
          </cell>
          <cell r="E69">
            <v>50.91255700220556</v>
          </cell>
          <cell r="F69">
            <v>49.166650342359361</v>
          </cell>
          <cell r="G69">
            <v>56.977035871198993</v>
          </cell>
          <cell r="H69">
            <v>51.531385447822736</v>
          </cell>
          <cell r="I69">
            <v>37.176861389057919</v>
          </cell>
          <cell r="J69">
            <v>29.626215791275936</v>
          </cell>
          <cell r="K69">
            <v>28.28330368096837</v>
          </cell>
          <cell r="L69">
            <v>27.85062752023811</v>
          </cell>
          <cell r="M69">
            <v>26.613898928976901</v>
          </cell>
          <cell r="N69" t="e">
            <v>#DIV/0!</v>
          </cell>
          <cell r="O69" t="e">
            <v>#DIV/0!</v>
          </cell>
          <cell r="T69">
            <v>10.082032258064517</v>
          </cell>
          <cell r="U69">
            <v>7.844689655172413</v>
          </cell>
          <cell r="V69">
            <v>8.7917096774193553</v>
          </cell>
          <cell r="W69">
            <v>8.8789000000000033</v>
          </cell>
          <cell r="X69">
            <v>6.7639999999999993</v>
          </cell>
          <cell r="Y69">
            <v>7.7684666666666695</v>
          </cell>
          <cell r="Z69">
            <v>6.226709677419354</v>
          </cell>
          <cell r="AA69">
            <v>7.990967741935485</v>
          </cell>
          <cell r="AB69">
            <v>8.15</v>
          </cell>
          <cell r="AC69">
            <v>7.865612903225804</v>
          </cell>
          <cell r="AD69" t="e">
            <v>#DIV/0!</v>
          </cell>
          <cell r="AE69" t="e">
            <v>#DIV/0!</v>
          </cell>
        </row>
        <row r="70">
          <cell r="D70">
            <v>12.423339364284836</v>
          </cell>
          <cell r="E70">
            <v>15.352626378861727</v>
          </cell>
          <cell r="F70">
            <v>16.301867279871406</v>
          </cell>
          <cell r="G70">
            <v>18.066023493278689</v>
          </cell>
          <cell r="H70">
            <v>14.185248994907532</v>
          </cell>
          <cell r="I70">
            <v>8.25645865469005</v>
          </cell>
          <cell r="J70">
            <v>5.5248862510934469</v>
          </cell>
          <cell r="K70">
            <v>4.3354992517194537</v>
          </cell>
          <cell r="L70">
            <v>4.9151211778029449</v>
          </cell>
          <cell r="M70">
            <v>5.0759630419507147</v>
          </cell>
          <cell r="N70">
            <v>0</v>
          </cell>
          <cell r="O70">
            <v>0</v>
          </cell>
          <cell r="T70">
            <v>0.09</v>
          </cell>
          <cell r="U70">
            <v>0.108</v>
          </cell>
          <cell r="V70">
            <v>0.12</v>
          </cell>
          <cell r="W70">
            <v>0.152</v>
          </cell>
          <cell r="X70">
            <v>0.122</v>
          </cell>
          <cell r="Y70">
            <v>0.112</v>
          </cell>
          <cell r="Z70">
            <v>0.125</v>
          </cell>
          <cell r="AA70">
            <v>0.108</v>
          </cell>
          <cell r="AB70">
            <v>0.126</v>
          </cell>
          <cell r="AC70">
            <v>0.109</v>
          </cell>
          <cell r="AD70">
            <v>0</v>
          </cell>
          <cell r="AE70">
            <v>0</v>
          </cell>
        </row>
        <row r="71">
          <cell r="D71">
            <v>4.9589918866644895</v>
          </cell>
          <cell r="E71">
            <v>5.2983182161395481</v>
          </cell>
          <cell r="F71">
            <v>2.5466351791641495</v>
          </cell>
          <cell r="G71">
            <v>3.6813313803696599</v>
          </cell>
          <cell r="H71">
            <v>3.2158055891109356</v>
          </cell>
          <cell r="I71">
            <v>1.7982970302852104</v>
          </cell>
          <cell r="J71">
            <v>1.228171005588246</v>
          </cell>
          <cell r="K71">
            <v>1.6432120993878285</v>
          </cell>
          <cell r="L71">
            <v>0.99587358617835564</v>
          </cell>
          <cell r="M71">
            <v>1.240810487646979</v>
          </cell>
          <cell r="N71">
            <v>0</v>
          </cell>
          <cell r="O71">
            <v>0</v>
          </cell>
          <cell r="T71">
            <v>2.7E-2</v>
          </cell>
          <cell r="U71">
            <v>2.3E-2</v>
          </cell>
          <cell r="V71">
            <v>4.8000000000000001E-2</v>
          </cell>
          <cell r="W71">
            <v>4.1000000000000002E-2</v>
          </cell>
          <cell r="X71">
            <v>2.7E-2</v>
          </cell>
          <cell r="Y71">
            <v>5.0999999999999997E-2</v>
          </cell>
          <cell r="Z71">
            <v>4.8000000000000001E-2</v>
          </cell>
          <cell r="AA71">
            <v>5.3999999999999999E-2</v>
          </cell>
          <cell r="AB71">
            <v>4.7E-2</v>
          </cell>
          <cell r="AC71">
            <v>5.5E-2</v>
          </cell>
          <cell r="AD71">
            <v>0</v>
          </cell>
          <cell r="AE71">
            <v>0</v>
          </cell>
        </row>
        <row r="72">
          <cell r="D72">
            <v>8.1678887172195704</v>
          </cell>
          <cell r="E72">
            <v>9.8925673672480361</v>
          </cell>
          <cell r="F72">
            <v>9.5189898357775604</v>
          </cell>
          <cell r="G72">
            <v>9.352615166104151</v>
          </cell>
          <cell r="H72">
            <v>8.0449465310831805</v>
          </cell>
          <cell r="I72">
            <v>4.0834496407428365</v>
          </cell>
          <cell r="J72">
            <v>3.1955515735011812</v>
          </cell>
          <cell r="K72">
            <v>2.5895569887395826</v>
          </cell>
          <cell r="L72">
            <v>2.5564342879793935</v>
          </cell>
          <cell r="M72">
            <v>2.6334660451197958</v>
          </cell>
          <cell r="N72" t="e">
            <v>#DIV/0!</v>
          </cell>
          <cell r="O72" t="e">
            <v>#DIV/0!</v>
          </cell>
          <cell r="T72">
            <v>5.7741935483870958E-2</v>
          </cell>
          <cell r="U72">
            <v>5.5448275862068977E-2</v>
          </cell>
          <cell r="V72">
            <v>7.7419354838709695E-2</v>
          </cell>
          <cell r="W72">
            <v>8.5199999999999984E-2</v>
          </cell>
          <cell r="X72">
            <v>7.8419354838709682E-2</v>
          </cell>
          <cell r="Y72">
            <v>8.1766666666666682E-2</v>
          </cell>
          <cell r="Z72">
            <v>8.1838709677419352E-2</v>
          </cell>
          <cell r="AA72">
            <v>8.4064516129032263E-2</v>
          </cell>
          <cell r="AB72">
            <v>8.2966666666666647E-2</v>
          </cell>
          <cell r="AC72">
            <v>7.3774193548387115E-2</v>
          </cell>
          <cell r="AD72" t="e">
            <v>#DIV/0!</v>
          </cell>
          <cell r="AE72" t="e">
            <v>#DIV/0!</v>
          </cell>
        </row>
        <row r="73">
          <cell r="D73">
            <v>65854.84475566863</v>
          </cell>
          <cell r="E73">
            <v>35495.655497689528</v>
          </cell>
          <cell r="F73">
            <v>56835.036418609881</v>
          </cell>
          <cell r="G73">
            <v>144004.37222319067</v>
          </cell>
          <cell r="H73">
            <v>175323.68014516565</v>
          </cell>
          <cell r="I73">
            <v>198702.78443780457</v>
          </cell>
          <cell r="J73">
            <v>173995.46855395709</v>
          </cell>
          <cell r="K73">
            <v>211751.9839760655</v>
          </cell>
          <cell r="L73">
            <v>188398.72578757553</v>
          </cell>
          <cell r="M73">
            <v>148413.01145662848</v>
          </cell>
          <cell r="N73">
            <v>0</v>
          </cell>
          <cell r="O73">
            <v>0</v>
          </cell>
          <cell r="T73">
            <v>2</v>
          </cell>
          <cell r="U73">
            <v>9</v>
          </cell>
          <cell r="V73">
            <v>9</v>
          </cell>
          <cell r="W73">
            <v>19</v>
          </cell>
          <cell r="X73">
            <v>22</v>
          </cell>
          <cell r="Y73">
            <v>32</v>
          </cell>
          <cell r="Z73">
            <v>8</v>
          </cell>
          <cell r="AA73">
            <v>80</v>
          </cell>
          <cell r="AB73">
            <v>370</v>
          </cell>
          <cell r="AC73">
            <v>110</v>
          </cell>
          <cell r="AD73">
            <v>0</v>
          </cell>
          <cell r="AE73">
            <v>0</v>
          </cell>
        </row>
        <row r="74">
          <cell r="D74">
            <v>6298.0667230558583</v>
          </cell>
          <cell r="E74">
            <v>8368.7230209076242</v>
          </cell>
          <cell r="F74">
            <v>4953.7699991160607</v>
          </cell>
          <cell r="G74">
            <v>12663.259729459089</v>
          </cell>
          <cell r="H74">
            <v>19933.653961046719</v>
          </cell>
          <cell r="I74">
            <v>29804.160302880377</v>
          </cell>
          <cell r="J74">
            <v>6048.1906537078949</v>
          </cell>
          <cell r="K74">
            <v>30476.016465180612</v>
          </cell>
          <cell r="L74">
            <v>21093.795314796291</v>
          </cell>
          <cell r="M74">
            <v>15425.485915598982</v>
          </cell>
          <cell r="N74">
            <v>0</v>
          </cell>
          <cell r="O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</row>
        <row r="75">
          <cell r="D75">
            <v>15674.507274454141</v>
          </cell>
          <cell r="E75">
            <v>19421.260025786622</v>
          </cell>
          <cell r="F75">
            <v>23694.067142851502</v>
          </cell>
          <cell r="G75">
            <v>45279.958553218952</v>
          </cell>
          <cell r="H75">
            <v>58525.029226963896</v>
          </cell>
          <cell r="I75">
            <v>67075.257588184308</v>
          </cell>
          <cell r="J75">
            <v>76224.505240816274</v>
          </cell>
          <cell r="K75">
            <v>86971.90726678849</v>
          </cell>
          <cell r="L75">
            <v>81064.360848209122</v>
          </cell>
          <cell r="M75">
            <v>75063.364873167142</v>
          </cell>
          <cell r="N75" t="e">
            <v>#DIV/0!</v>
          </cell>
          <cell r="O75" t="e">
            <v>#DIV/0!</v>
          </cell>
          <cell r="T75">
            <v>0.19354838709677419</v>
          </cell>
          <cell r="U75">
            <v>0.75862068965517238</v>
          </cell>
          <cell r="V75">
            <v>0.67741935483870963</v>
          </cell>
          <cell r="W75">
            <v>2.1</v>
          </cell>
          <cell r="X75">
            <v>1.4516129032258065</v>
          </cell>
          <cell r="Y75">
            <v>1.9666666666666666</v>
          </cell>
          <cell r="Z75">
            <v>1.6129032258064515</v>
          </cell>
          <cell r="AA75">
            <v>7.645161290322581</v>
          </cell>
          <cell r="AB75">
            <v>45.9</v>
          </cell>
          <cell r="AC75">
            <v>6.129032258064516</v>
          </cell>
          <cell r="AD75" t="e">
            <v>#DIV/0!</v>
          </cell>
          <cell r="AE75" t="e">
            <v>#DIV/0!</v>
          </cell>
        </row>
        <row r="76">
          <cell r="D76">
            <v>0</v>
          </cell>
          <cell r="E76">
            <v>0</v>
          </cell>
          <cell r="F76">
            <v>3.6173640258303825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2.7630989088646816</v>
          </cell>
          <cell r="L76">
            <v>0</v>
          </cell>
          <cell r="M76">
            <v>7.8725704220050888E-2</v>
          </cell>
          <cell r="N76">
            <v>0</v>
          </cell>
          <cell r="O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</row>
        <row r="77">
          <cell r="D77">
            <v>0</v>
          </cell>
          <cell r="E77">
            <v>0</v>
          </cell>
          <cell r="F77">
            <v>3.6173640258303825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2.7630989088646816</v>
          </cell>
          <cell r="L77">
            <v>0</v>
          </cell>
          <cell r="M77">
            <v>7.8725704220050888E-2</v>
          </cell>
          <cell r="N77">
            <v>0</v>
          </cell>
          <cell r="O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</row>
        <row r="78">
          <cell r="D78">
            <v>0</v>
          </cell>
          <cell r="E78">
            <v>0</v>
          </cell>
          <cell r="F78">
            <v>3.6173640258303825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2.7630989088646816</v>
          </cell>
          <cell r="L78">
            <v>0</v>
          </cell>
          <cell r="M78">
            <v>7.8725704220050888E-2</v>
          </cell>
          <cell r="N78" t="e">
            <v>#DIV/0!</v>
          </cell>
          <cell r="O78" t="e">
            <v>#DIV/0!</v>
          </cell>
          <cell r="P78">
            <v>0.64591886389151143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 t="e">
            <v>#DIV/0!</v>
          </cell>
          <cell r="AE78" t="e">
            <v>#DIV/0!</v>
          </cell>
          <cell r="AF78">
            <v>0</v>
          </cell>
        </row>
        <row r="80">
          <cell r="D80">
            <v>1</v>
          </cell>
          <cell r="E80">
            <v>2</v>
          </cell>
          <cell r="F80">
            <v>3</v>
          </cell>
          <cell r="G80">
            <v>4</v>
          </cell>
          <cell r="H80">
            <v>5</v>
          </cell>
          <cell r="I80">
            <v>6</v>
          </cell>
          <cell r="J80">
            <v>7</v>
          </cell>
          <cell r="K80">
            <v>8</v>
          </cell>
          <cell r="L80">
            <v>9</v>
          </cell>
          <cell r="M80">
            <v>10</v>
          </cell>
          <cell r="N80">
            <v>11</v>
          </cell>
          <cell r="O80">
            <v>12</v>
          </cell>
          <cell r="T80">
            <v>1</v>
          </cell>
          <cell r="U80">
            <v>2</v>
          </cell>
          <cell r="V80">
            <v>3</v>
          </cell>
          <cell r="W80">
            <v>4</v>
          </cell>
          <cell r="X80">
            <v>5</v>
          </cell>
          <cell r="Y80">
            <v>6</v>
          </cell>
          <cell r="Z80">
            <v>7</v>
          </cell>
          <cell r="AA80">
            <v>8</v>
          </cell>
          <cell r="AB80">
            <v>9</v>
          </cell>
          <cell r="AC80">
            <v>10</v>
          </cell>
          <cell r="AD80">
            <v>11</v>
          </cell>
          <cell r="AE80">
            <v>12</v>
          </cell>
        </row>
        <row r="81">
          <cell r="D81">
            <v>284</v>
          </cell>
          <cell r="E81">
            <v>294</v>
          </cell>
          <cell r="F81">
            <v>396.8</v>
          </cell>
          <cell r="G81">
            <v>381</v>
          </cell>
          <cell r="H81">
            <v>333.8</v>
          </cell>
          <cell r="I81">
            <v>295.5</v>
          </cell>
          <cell r="J81">
            <v>222.8</v>
          </cell>
          <cell r="K81">
            <v>222</v>
          </cell>
          <cell r="L81">
            <v>266.60000000000002</v>
          </cell>
          <cell r="M81">
            <v>294</v>
          </cell>
          <cell r="N81">
            <v>0</v>
          </cell>
          <cell r="O81">
            <v>0</v>
          </cell>
          <cell r="T81">
            <v>3</v>
          </cell>
          <cell r="U81">
            <v>2.5</v>
          </cell>
          <cell r="V81">
            <v>2.1</v>
          </cell>
          <cell r="W81">
            <v>2.9</v>
          </cell>
          <cell r="X81">
            <v>3</v>
          </cell>
          <cell r="Y81">
            <v>2</v>
          </cell>
          <cell r="Z81">
            <v>3.5</v>
          </cell>
          <cell r="AA81">
            <v>3</v>
          </cell>
          <cell r="AB81">
            <v>3.3</v>
          </cell>
          <cell r="AC81">
            <v>1.8</v>
          </cell>
          <cell r="AD81">
            <v>0</v>
          </cell>
          <cell r="AE81">
            <v>0</v>
          </cell>
        </row>
        <row r="82">
          <cell r="D82">
            <v>149.4</v>
          </cell>
          <cell r="E82">
            <v>113.1</v>
          </cell>
          <cell r="F82">
            <v>86</v>
          </cell>
          <cell r="G82">
            <v>83.8</v>
          </cell>
          <cell r="H82">
            <v>106</v>
          </cell>
          <cell r="I82">
            <v>130.80000000000001</v>
          </cell>
          <cell r="J82">
            <v>60.6</v>
          </cell>
          <cell r="K82">
            <v>77.2</v>
          </cell>
          <cell r="L82">
            <v>79</v>
          </cell>
          <cell r="M82">
            <v>82.5</v>
          </cell>
          <cell r="N82">
            <v>0</v>
          </cell>
          <cell r="O82">
            <v>0</v>
          </cell>
          <cell r="T82">
            <v>0.4</v>
          </cell>
          <cell r="U82">
            <v>0.5</v>
          </cell>
          <cell r="V82">
            <v>0.5</v>
          </cell>
          <cell r="W82">
            <v>0.8</v>
          </cell>
          <cell r="X82">
            <v>0.4</v>
          </cell>
          <cell r="Y82">
            <v>0.4</v>
          </cell>
          <cell r="Z82">
            <v>0.7</v>
          </cell>
          <cell r="AA82">
            <v>0.2</v>
          </cell>
          <cell r="AB82">
            <v>0.5</v>
          </cell>
          <cell r="AC82">
            <v>0.3</v>
          </cell>
          <cell r="AD82">
            <v>0</v>
          </cell>
          <cell r="AE82">
            <v>0</v>
          </cell>
        </row>
        <row r="83">
          <cell r="D83">
            <v>229.10967741935482</v>
          </cell>
          <cell r="E83">
            <v>204.22758620689658</v>
          </cell>
          <cell r="F83">
            <v>241.92258064516133</v>
          </cell>
          <cell r="G83">
            <v>217.00333333333336</v>
          </cell>
          <cell r="H83">
            <v>215.31935483870973</v>
          </cell>
          <cell r="I83">
            <v>210.23333333333338</v>
          </cell>
          <cell r="J83">
            <v>145.59032258064516</v>
          </cell>
          <cell r="K83">
            <v>157.33548387096778</v>
          </cell>
          <cell r="L83">
            <v>182.96333333333328</v>
          </cell>
          <cell r="M83">
            <v>192.44838709677421</v>
          </cell>
          <cell r="N83" t="e">
            <v>#DIV/0!</v>
          </cell>
          <cell r="O83" t="e">
            <v>#DIV/0!</v>
          </cell>
          <cell r="T83">
            <v>1.1354838709677417</v>
          </cell>
          <cell r="U83">
            <v>1.1413793103448273</v>
          </cell>
          <cell r="V83">
            <v>0.78709677419354851</v>
          </cell>
          <cell r="W83">
            <v>1.2866666666666666</v>
          </cell>
          <cell r="X83">
            <v>1.2096774193548387</v>
          </cell>
          <cell r="Y83">
            <v>0.99999999999999989</v>
          </cell>
          <cell r="Z83">
            <v>1.4870967741935486</v>
          </cell>
          <cell r="AA83">
            <v>1.2612903225806451</v>
          </cell>
          <cell r="AB83">
            <v>1.6433333333333335</v>
          </cell>
          <cell r="AC83">
            <v>1.032258064516129</v>
          </cell>
          <cell r="AD83" t="e">
            <v>#DIV/0!</v>
          </cell>
          <cell r="AE83" t="e">
            <v>#DIV/0!</v>
          </cell>
        </row>
        <row r="84">
          <cell r="D84"/>
          <cell r="E84"/>
          <cell r="F84"/>
          <cell r="G84"/>
          <cell r="H84"/>
          <cell r="I84"/>
          <cell r="J84"/>
          <cell r="K84"/>
          <cell r="L84"/>
          <cell r="M84"/>
          <cell r="N84"/>
          <cell r="O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</row>
        <row r="85">
          <cell r="D85"/>
          <cell r="E85"/>
          <cell r="F85"/>
          <cell r="G85"/>
          <cell r="H85"/>
          <cell r="I85"/>
          <cell r="J85"/>
          <cell r="K85"/>
          <cell r="L85"/>
          <cell r="M85"/>
          <cell r="N85"/>
          <cell r="O85"/>
          <cell r="T85"/>
          <cell r="U85"/>
          <cell r="V85"/>
          <cell r="W85"/>
          <cell r="X85"/>
          <cell r="Y85"/>
          <cell r="Z85"/>
          <cell r="AA85"/>
          <cell r="AB85"/>
          <cell r="AC85"/>
          <cell r="AD85"/>
          <cell r="AE85"/>
        </row>
        <row r="86">
          <cell r="D86"/>
          <cell r="E86"/>
          <cell r="F86"/>
          <cell r="G86"/>
          <cell r="H86"/>
          <cell r="I86"/>
          <cell r="J86"/>
          <cell r="K86"/>
          <cell r="L86"/>
          <cell r="M86"/>
          <cell r="N86"/>
          <cell r="O86"/>
          <cell r="T86"/>
          <cell r="U86"/>
          <cell r="V86"/>
          <cell r="W86"/>
          <cell r="X86"/>
          <cell r="Y86"/>
          <cell r="Z86"/>
          <cell r="AA86"/>
          <cell r="AB86"/>
          <cell r="AC86"/>
          <cell r="AD86"/>
          <cell r="AE86"/>
        </row>
        <row r="87">
          <cell r="D87">
            <v>180.4</v>
          </cell>
          <cell r="E87">
            <v>133.4</v>
          </cell>
          <cell r="F87">
            <v>158.4</v>
          </cell>
          <cell r="G87">
            <v>141.4</v>
          </cell>
          <cell r="H87">
            <v>155.1</v>
          </cell>
          <cell r="I87">
            <v>142.5</v>
          </cell>
          <cell r="J87">
            <v>134.5</v>
          </cell>
          <cell r="K87">
            <v>153.4</v>
          </cell>
          <cell r="L87">
            <v>152.69999999999999</v>
          </cell>
          <cell r="M87">
            <v>146.30000000000001</v>
          </cell>
          <cell r="N87">
            <v>0</v>
          </cell>
          <cell r="O87">
            <v>0</v>
          </cell>
          <cell r="T87">
            <v>4.3</v>
          </cell>
          <cell r="U87">
            <v>4.3</v>
          </cell>
          <cell r="V87">
            <v>6.3</v>
          </cell>
          <cell r="W87">
            <v>4.7</v>
          </cell>
          <cell r="X87">
            <v>5.5</v>
          </cell>
          <cell r="Y87">
            <v>3.9</v>
          </cell>
          <cell r="Z87">
            <v>3.4</v>
          </cell>
          <cell r="AA87">
            <v>3.1</v>
          </cell>
          <cell r="AB87">
            <v>3.6</v>
          </cell>
          <cell r="AC87">
            <v>3.5</v>
          </cell>
          <cell r="AD87">
            <v>0</v>
          </cell>
          <cell r="AE87">
            <v>0</v>
          </cell>
        </row>
        <row r="88">
          <cell r="D88">
            <v>68.7</v>
          </cell>
          <cell r="E88">
            <v>52.8</v>
          </cell>
          <cell r="F88">
            <v>44.7</v>
          </cell>
          <cell r="G88">
            <v>39.4</v>
          </cell>
          <cell r="H88">
            <v>60</v>
          </cell>
          <cell r="I88">
            <v>59.5</v>
          </cell>
          <cell r="J88">
            <v>31.8</v>
          </cell>
          <cell r="K88">
            <v>51</v>
          </cell>
          <cell r="L88">
            <v>50.4</v>
          </cell>
          <cell r="M88">
            <v>50.1</v>
          </cell>
          <cell r="N88">
            <v>0</v>
          </cell>
          <cell r="O88">
            <v>0</v>
          </cell>
          <cell r="T88">
            <v>2.4</v>
          </cell>
          <cell r="U88">
            <v>3.1</v>
          </cell>
          <cell r="V88">
            <v>1.4</v>
          </cell>
          <cell r="W88">
            <v>2.1</v>
          </cell>
          <cell r="X88">
            <v>3.3</v>
          </cell>
          <cell r="Y88">
            <v>2.9</v>
          </cell>
          <cell r="Z88">
            <v>1.3</v>
          </cell>
          <cell r="AA88">
            <v>1.8</v>
          </cell>
          <cell r="AB88">
            <v>2.1</v>
          </cell>
          <cell r="AC88">
            <v>2.4</v>
          </cell>
          <cell r="AD88">
            <v>0</v>
          </cell>
          <cell r="AE88">
            <v>0</v>
          </cell>
        </row>
        <row r="89">
          <cell r="D89">
            <v>111.93548387096776</v>
          </cell>
          <cell r="E89">
            <v>93.217241379310337</v>
          </cell>
          <cell r="F89">
            <v>108.19354838709677</v>
          </cell>
          <cell r="G89">
            <v>93.063333333333318</v>
          </cell>
          <cell r="H89">
            <v>93.464516129032248</v>
          </cell>
          <cell r="I89">
            <v>100.36999999999999</v>
          </cell>
          <cell r="J89">
            <v>72.435483870967744</v>
          </cell>
          <cell r="K89">
            <v>87.277419354838727</v>
          </cell>
          <cell r="L89">
            <v>99.213333333333352</v>
          </cell>
          <cell r="M89">
            <v>97.870967741935473</v>
          </cell>
          <cell r="N89" t="e">
            <v>#DIV/0!</v>
          </cell>
          <cell r="O89" t="e">
            <v>#DIV/0!</v>
          </cell>
          <cell r="T89">
            <v>3.2387096774193544</v>
          </cell>
          <cell r="U89">
            <v>3.6103448275862071</v>
          </cell>
          <cell r="V89">
            <v>3.36774193548387</v>
          </cell>
          <cell r="W89">
            <v>3.5366666666666666</v>
          </cell>
          <cell r="X89">
            <v>4.0032258064516126</v>
          </cell>
          <cell r="Y89">
            <v>3.3999999999999995</v>
          </cell>
          <cell r="Z89">
            <v>2.6483870967741932</v>
          </cell>
          <cell r="AA89">
            <v>2.4064516129032252</v>
          </cell>
          <cell r="AB89">
            <v>2.9166666666666661</v>
          </cell>
          <cell r="AC89">
            <v>2.9645161290322579</v>
          </cell>
          <cell r="AD89" t="e">
            <v>#DIV/0!</v>
          </cell>
          <cell r="AE89" t="e">
            <v>#DIV/0!</v>
          </cell>
        </row>
        <row r="90">
          <cell r="D90">
            <v>476.7</v>
          </cell>
          <cell r="E90">
            <v>400</v>
          </cell>
          <cell r="F90">
            <v>366.7</v>
          </cell>
          <cell r="G90">
            <v>340</v>
          </cell>
          <cell r="H90">
            <v>316.7</v>
          </cell>
          <cell r="I90">
            <v>293.3</v>
          </cell>
          <cell r="J90">
            <v>423.3</v>
          </cell>
          <cell r="K90">
            <v>333.3</v>
          </cell>
          <cell r="L90">
            <v>293.3</v>
          </cell>
          <cell r="M90">
            <v>300</v>
          </cell>
          <cell r="N90">
            <v>0</v>
          </cell>
          <cell r="O90">
            <v>0</v>
          </cell>
          <cell r="T90">
            <v>1.6</v>
          </cell>
          <cell r="U90">
            <v>1.9</v>
          </cell>
          <cell r="V90">
            <v>1.9</v>
          </cell>
          <cell r="W90">
            <v>2.7</v>
          </cell>
          <cell r="X90">
            <v>2.7</v>
          </cell>
          <cell r="Y90">
            <v>1.7</v>
          </cell>
          <cell r="Z90">
            <v>2.4</v>
          </cell>
          <cell r="AA90">
            <v>0.8</v>
          </cell>
          <cell r="AB90">
            <v>0.9</v>
          </cell>
          <cell r="AC90">
            <v>1.3</v>
          </cell>
          <cell r="AD90">
            <v>0</v>
          </cell>
          <cell r="AE90">
            <v>0</v>
          </cell>
        </row>
        <row r="91">
          <cell r="D91">
            <v>144</v>
          </cell>
          <cell r="E91">
            <v>82.5</v>
          </cell>
          <cell r="F91">
            <v>90</v>
          </cell>
          <cell r="G91">
            <v>85</v>
          </cell>
          <cell r="H91">
            <v>118</v>
          </cell>
          <cell r="I91">
            <v>140</v>
          </cell>
          <cell r="J91">
            <v>98</v>
          </cell>
          <cell r="K91">
            <v>102</v>
          </cell>
          <cell r="L91">
            <v>78.3</v>
          </cell>
          <cell r="M91">
            <v>83.3</v>
          </cell>
          <cell r="N91">
            <v>0</v>
          </cell>
          <cell r="O91">
            <v>0</v>
          </cell>
          <cell r="T91">
            <v>1.2</v>
          </cell>
          <cell r="U91">
            <v>1.2</v>
          </cell>
          <cell r="V91">
            <v>1.2</v>
          </cell>
          <cell r="W91">
            <v>1</v>
          </cell>
          <cell r="X91">
            <v>0.7</v>
          </cell>
          <cell r="Y91">
            <v>0.6</v>
          </cell>
          <cell r="Z91">
            <v>0.7</v>
          </cell>
          <cell r="AA91">
            <v>0.6</v>
          </cell>
          <cell r="AB91">
            <v>0.6</v>
          </cell>
          <cell r="AC91">
            <v>0.7</v>
          </cell>
          <cell r="AD91">
            <v>0</v>
          </cell>
          <cell r="AE91">
            <v>0</v>
          </cell>
        </row>
        <row r="92">
          <cell r="D92">
            <v>219.59677419354836</v>
          </cell>
          <cell r="E92">
            <v>190.7448275862069</v>
          </cell>
          <cell r="F92">
            <v>205.15483870967739</v>
          </cell>
          <cell r="G92">
            <v>204.40333333333331</v>
          </cell>
          <cell r="H92">
            <v>204.9064516129032</v>
          </cell>
          <cell r="I92">
            <v>219.57666666666665</v>
          </cell>
          <cell r="J92">
            <v>165.43225806451613</v>
          </cell>
          <cell r="K92">
            <v>200.61935483870968</v>
          </cell>
          <cell r="L92">
            <v>205.64000000000001</v>
          </cell>
          <cell r="M92">
            <v>202.88064516129032</v>
          </cell>
          <cell r="N92" t="e">
            <v>#DIV/0!</v>
          </cell>
          <cell r="O92" t="e">
            <v>#DIV/0!</v>
          </cell>
          <cell r="T92">
            <v>1.403225806451613</v>
          </cell>
          <cell r="U92">
            <v>1.4482758620689655</v>
          </cell>
          <cell r="V92">
            <v>1.3838709677419354</v>
          </cell>
          <cell r="W92">
            <v>1.4466666666666668</v>
          </cell>
          <cell r="X92">
            <v>1.1451612903225805</v>
          </cell>
          <cell r="Y92">
            <v>0.8600000000000001</v>
          </cell>
          <cell r="Z92">
            <v>1.1096774193548387</v>
          </cell>
          <cell r="AA92">
            <v>0.66451612903225821</v>
          </cell>
          <cell r="AB92">
            <v>0.67333333333333323</v>
          </cell>
          <cell r="AC92">
            <v>0.89677419354838728</v>
          </cell>
          <cell r="AD92" t="e">
            <v>#DIV/0!</v>
          </cell>
          <cell r="AE92" t="e">
            <v>#DIV/0!</v>
          </cell>
        </row>
        <row r="93">
          <cell r="D93">
            <v>73.278000000000006</v>
          </cell>
          <cell r="E93">
            <v>71.16</v>
          </cell>
          <cell r="F93">
            <v>96.456000000000003</v>
          </cell>
          <cell r="G93">
            <v>75.762</v>
          </cell>
          <cell r="H93">
            <v>70.254000000000005</v>
          </cell>
          <cell r="I93">
            <v>73.38</v>
          </cell>
          <cell r="J93">
            <v>71.760000000000005</v>
          </cell>
          <cell r="K93">
            <v>60.82</v>
          </cell>
          <cell r="L93">
            <v>64.8</v>
          </cell>
          <cell r="M93">
            <v>61.05</v>
          </cell>
          <cell r="N93">
            <v>0</v>
          </cell>
          <cell r="O93">
            <v>0</v>
          </cell>
          <cell r="T93">
            <v>11.941000000000001</v>
          </cell>
          <cell r="U93">
            <v>15.474</v>
          </cell>
          <cell r="V93">
            <v>13.042999999999999</v>
          </cell>
          <cell r="W93">
            <v>12.851000000000001</v>
          </cell>
          <cell r="X93">
            <v>11.661</v>
          </cell>
          <cell r="Y93">
            <v>10.06</v>
          </cell>
          <cell r="Z93">
            <v>10.33</v>
          </cell>
          <cell r="AA93">
            <v>8.2050000000000001</v>
          </cell>
          <cell r="AB93">
            <v>9.8520000000000003</v>
          </cell>
          <cell r="AC93">
            <v>9.6959999999999997</v>
          </cell>
          <cell r="AD93">
            <v>0</v>
          </cell>
          <cell r="AE93">
            <v>0</v>
          </cell>
        </row>
        <row r="94">
          <cell r="D94">
            <v>36.667999999999999</v>
          </cell>
          <cell r="E94">
            <v>25.914000000000001</v>
          </cell>
          <cell r="F94">
            <v>24.285</v>
          </cell>
          <cell r="G94">
            <v>28.866</v>
          </cell>
          <cell r="H94">
            <v>31.181999999999999</v>
          </cell>
          <cell r="I94">
            <v>35.588000000000001</v>
          </cell>
          <cell r="J94">
            <v>19.167999999999999</v>
          </cell>
          <cell r="K94">
            <v>26.963999999999999</v>
          </cell>
          <cell r="L94">
            <v>31.44</v>
          </cell>
          <cell r="M94">
            <v>21.922999999999998</v>
          </cell>
          <cell r="N94">
            <v>0</v>
          </cell>
          <cell r="O94">
            <v>0</v>
          </cell>
          <cell r="T94">
            <v>8.5190000000000001</v>
          </cell>
          <cell r="U94">
            <v>8.1219999999999999</v>
          </cell>
          <cell r="V94">
            <v>7.0469999999999997</v>
          </cell>
          <cell r="W94">
            <v>6.2779999999999996</v>
          </cell>
          <cell r="X94">
            <v>6.1239999999999997</v>
          </cell>
          <cell r="Y94">
            <v>5.1029999999999998</v>
          </cell>
          <cell r="Z94">
            <v>5.2759999999999998</v>
          </cell>
          <cell r="AA94">
            <v>3.5859999999999999</v>
          </cell>
          <cell r="AB94">
            <v>4.5599999999999996</v>
          </cell>
          <cell r="AC94">
            <v>4.8339999999999996</v>
          </cell>
          <cell r="AD94">
            <v>0</v>
          </cell>
          <cell r="AE94">
            <v>0</v>
          </cell>
        </row>
        <row r="95">
          <cell r="D95">
            <v>63.299290322580653</v>
          </cell>
          <cell r="E95">
            <v>50.05117241379309</v>
          </cell>
          <cell r="F95">
            <v>57.217161290322586</v>
          </cell>
          <cell r="G95">
            <v>53.698933333333329</v>
          </cell>
          <cell r="H95">
            <v>53.455645161290327</v>
          </cell>
          <cell r="I95">
            <v>54.847299999999997</v>
          </cell>
          <cell r="J95">
            <v>36.887999999999984</v>
          </cell>
          <cell r="K95">
            <v>44.469903225806455</v>
          </cell>
          <cell r="L95">
            <v>46.212133333333341</v>
          </cell>
          <cell r="M95">
            <v>43.405838709677418</v>
          </cell>
          <cell r="N95" t="e">
            <v>#DIV/0!</v>
          </cell>
          <cell r="O95" t="e">
            <v>#DIV/0!</v>
          </cell>
          <cell r="T95">
            <v>9.810290322580645</v>
          </cell>
          <cell r="U95">
            <v>11.039724137931033</v>
          </cell>
          <cell r="V95">
            <v>10.385548387096772</v>
          </cell>
          <cell r="W95">
            <v>8.5832000000000015</v>
          </cell>
          <cell r="X95">
            <v>8.7263225806451619</v>
          </cell>
          <cell r="Y95">
            <v>8.3878333333333348</v>
          </cell>
          <cell r="Z95">
            <v>7.1391935483870963</v>
          </cell>
          <cell r="AA95">
            <v>6.2267096774193549</v>
          </cell>
          <cell r="AB95">
            <v>7.3786333333333349</v>
          </cell>
          <cell r="AC95">
            <v>7.1864516129032259</v>
          </cell>
          <cell r="AD95" t="e">
            <v>#DIV/0!</v>
          </cell>
          <cell r="AE95" t="e">
            <v>#DIV/0!</v>
          </cell>
        </row>
        <row r="96">
          <cell r="D96">
            <v>7.1840000000000002</v>
          </cell>
          <cell r="E96">
            <v>6.3959999999999999</v>
          </cell>
          <cell r="F96">
            <v>7.18</v>
          </cell>
          <cell r="G96">
            <v>6.7270000000000003</v>
          </cell>
          <cell r="H96">
            <v>6.7130000000000001</v>
          </cell>
          <cell r="I96">
            <v>6.5960000000000001</v>
          </cell>
          <cell r="J96">
            <v>5.6369999999999996</v>
          </cell>
          <cell r="K96">
            <v>5.9610000000000003</v>
          </cell>
          <cell r="L96">
            <v>6.3860000000000001</v>
          </cell>
          <cell r="M96">
            <v>5.952</v>
          </cell>
          <cell r="N96">
            <v>0</v>
          </cell>
          <cell r="O96">
            <v>0</v>
          </cell>
          <cell r="T96">
            <v>4.3999999999999997E-2</v>
          </cell>
          <cell r="U96">
            <v>3.3000000000000002E-2</v>
          </cell>
          <cell r="V96">
            <v>4.1000000000000002E-2</v>
          </cell>
          <cell r="W96">
            <v>7.6999999999999999E-2</v>
          </cell>
          <cell r="X96">
            <v>4.7E-2</v>
          </cell>
          <cell r="Y96">
            <v>5.1999999999999998E-2</v>
          </cell>
          <cell r="Z96">
            <v>5.8000000000000003E-2</v>
          </cell>
          <cell r="AA96">
            <v>4.1000000000000002E-2</v>
          </cell>
          <cell r="AB96">
            <v>4.8000000000000001E-2</v>
          </cell>
          <cell r="AC96">
            <v>5.7000000000000002E-2</v>
          </cell>
          <cell r="AD96">
            <v>0</v>
          </cell>
          <cell r="AE96">
            <v>0</v>
          </cell>
        </row>
        <row r="97">
          <cell r="D97">
            <v>4.5869999999999997</v>
          </cell>
          <cell r="E97">
            <v>2.9359999999999999</v>
          </cell>
          <cell r="F97">
            <v>2.367</v>
          </cell>
          <cell r="G97">
            <v>2.5630000000000002</v>
          </cell>
          <cell r="H97">
            <v>2.9119999999999999</v>
          </cell>
          <cell r="I97">
            <v>3.82</v>
          </cell>
          <cell r="J97">
            <v>1.5580000000000001</v>
          </cell>
          <cell r="K97">
            <v>3.097</v>
          </cell>
          <cell r="L97">
            <v>3.12</v>
          </cell>
          <cell r="M97">
            <v>1.911</v>
          </cell>
          <cell r="N97">
            <v>0</v>
          </cell>
          <cell r="O97">
            <v>0</v>
          </cell>
          <cell r="T97">
            <v>1.2E-2</v>
          </cell>
          <cell r="U97">
            <v>8.9999999999999993E-3</v>
          </cell>
          <cell r="V97">
            <v>1.7999999999999999E-2</v>
          </cell>
          <cell r="W97">
            <v>1.6E-2</v>
          </cell>
          <cell r="X97">
            <v>1.2E-2</v>
          </cell>
          <cell r="Y97">
            <v>1.9E-2</v>
          </cell>
          <cell r="Z97">
            <v>1.7999999999999999E-2</v>
          </cell>
          <cell r="AA97">
            <v>1.4999999999999999E-2</v>
          </cell>
          <cell r="AB97">
            <v>0.02</v>
          </cell>
          <cell r="AC97">
            <v>0.01</v>
          </cell>
          <cell r="AD97">
            <v>0</v>
          </cell>
          <cell r="AE97">
            <v>0</v>
          </cell>
        </row>
        <row r="98">
          <cell r="D98">
            <v>6.048064516129033</v>
          </cell>
          <cell r="E98">
            <v>4.8336896551724138</v>
          </cell>
          <cell r="F98">
            <v>5.6270000000000016</v>
          </cell>
          <cell r="G98">
            <v>5.197166666666666</v>
          </cell>
          <cell r="H98">
            <v>5.2598387096774193</v>
          </cell>
          <cell r="I98">
            <v>5.5416666666666661</v>
          </cell>
          <cell r="J98">
            <v>3.6564516129032265</v>
          </cell>
          <cell r="K98">
            <v>4.7246774193548386</v>
          </cell>
          <cell r="L98">
            <v>5.0416000000000007</v>
          </cell>
          <cell r="M98">
            <v>4.8729999999999984</v>
          </cell>
          <cell r="N98" t="e">
            <v>#DIV/0!</v>
          </cell>
          <cell r="O98" t="e">
            <v>#DIV/0!</v>
          </cell>
          <cell r="T98">
            <v>2.8322580645161303E-2</v>
          </cell>
          <cell r="U98">
            <v>2.0965517241379322E-2</v>
          </cell>
          <cell r="V98">
            <v>2.7387096774193563E-2</v>
          </cell>
          <cell r="W98">
            <v>2.7966666666666678E-2</v>
          </cell>
          <cell r="X98">
            <v>2.2483870967741945E-2</v>
          </cell>
          <cell r="Y98">
            <v>3.4333333333333348E-2</v>
          </cell>
          <cell r="Z98">
            <v>3.3193548387096788E-2</v>
          </cell>
          <cell r="AA98">
            <v>2.7677419354838726E-2</v>
          </cell>
          <cell r="AB98">
            <v>3.1533333333333344E-2</v>
          </cell>
          <cell r="AC98">
            <v>3.2870967741935486E-2</v>
          </cell>
          <cell r="AD98" t="e">
            <v>#DIV/0!</v>
          </cell>
          <cell r="AE98" t="e">
            <v>#DIV/0!</v>
          </cell>
        </row>
        <row r="99">
          <cell r="D99">
            <v>340000</v>
          </cell>
          <cell r="E99">
            <v>240000</v>
          </cell>
          <cell r="F99">
            <v>340000</v>
          </cell>
          <cell r="G99">
            <v>520000</v>
          </cell>
          <cell r="H99">
            <v>780000</v>
          </cell>
          <cell r="I99">
            <v>710000</v>
          </cell>
          <cell r="J99">
            <v>640000</v>
          </cell>
          <cell r="K99">
            <v>960000</v>
          </cell>
          <cell r="L99">
            <v>700000</v>
          </cell>
          <cell r="M99">
            <v>680000</v>
          </cell>
          <cell r="N99">
            <v>0</v>
          </cell>
          <cell r="O99">
            <v>0</v>
          </cell>
          <cell r="T99">
            <v>75</v>
          </cell>
          <cell r="U99">
            <v>270</v>
          </cell>
          <cell r="V99">
            <v>92</v>
          </cell>
          <cell r="W99">
            <v>150</v>
          </cell>
          <cell r="X99">
            <v>260</v>
          </cell>
          <cell r="Y99">
            <v>770</v>
          </cell>
          <cell r="Z99">
            <v>1700</v>
          </cell>
          <cell r="AA99">
            <v>1700</v>
          </cell>
          <cell r="AB99">
            <v>1000</v>
          </cell>
          <cell r="AC99">
            <v>2200</v>
          </cell>
          <cell r="AD99">
            <v>0</v>
          </cell>
          <cell r="AE99">
            <v>0</v>
          </cell>
        </row>
        <row r="100">
          <cell r="D100">
            <v>48000</v>
          </cell>
          <cell r="E100">
            <v>39000</v>
          </cell>
          <cell r="F100">
            <v>22000</v>
          </cell>
          <cell r="G100">
            <v>35000</v>
          </cell>
          <cell r="H100">
            <v>56000</v>
          </cell>
          <cell r="I100">
            <v>110000</v>
          </cell>
          <cell r="J100">
            <v>68000</v>
          </cell>
          <cell r="K100">
            <v>150000</v>
          </cell>
          <cell r="L100">
            <v>120000</v>
          </cell>
          <cell r="M100">
            <v>100000</v>
          </cell>
          <cell r="N100">
            <v>0</v>
          </cell>
          <cell r="O100">
            <v>0</v>
          </cell>
          <cell r="T100">
            <v>2</v>
          </cell>
          <cell r="U100">
            <v>3</v>
          </cell>
          <cell r="V100">
            <v>2</v>
          </cell>
          <cell r="W100">
            <v>10</v>
          </cell>
          <cell r="X100">
            <v>10</v>
          </cell>
          <cell r="Y100">
            <v>31</v>
          </cell>
          <cell r="Z100">
            <v>82</v>
          </cell>
          <cell r="AA100">
            <v>60</v>
          </cell>
          <cell r="AB100">
            <v>160</v>
          </cell>
          <cell r="AC100">
            <v>62</v>
          </cell>
          <cell r="AD100">
            <v>0</v>
          </cell>
          <cell r="AE100">
            <v>0</v>
          </cell>
        </row>
        <row r="101">
          <cell r="D101">
            <v>147516.12903225806</v>
          </cell>
          <cell r="E101">
            <v>117517.24137931035</v>
          </cell>
          <cell r="F101">
            <v>151548.38709677418</v>
          </cell>
          <cell r="G101">
            <v>211400</v>
          </cell>
          <cell r="H101">
            <v>295419.3548387097</v>
          </cell>
          <cell r="I101">
            <v>377000</v>
          </cell>
          <cell r="J101">
            <v>302838.70967741933</v>
          </cell>
          <cell r="K101">
            <v>417741.93548387097</v>
          </cell>
          <cell r="L101">
            <v>376000</v>
          </cell>
          <cell r="M101">
            <v>350322.58064516127</v>
          </cell>
          <cell r="N101" t="e">
            <v>#DIV/0!</v>
          </cell>
          <cell r="O101" t="e">
            <v>#DIV/0!</v>
          </cell>
          <cell r="T101">
            <v>24.096774193548388</v>
          </cell>
          <cell r="U101">
            <v>43.793103448275865</v>
          </cell>
          <cell r="V101">
            <v>13.741935483870968</v>
          </cell>
          <cell r="W101">
            <v>73.3</v>
          </cell>
          <cell r="X101">
            <v>82.516129032258064</v>
          </cell>
          <cell r="Y101">
            <v>251.36666666666667</v>
          </cell>
          <cell r="Z101">
            <v>387.22580645161293</v>
          </cell>
          <cell r="AA101">
            <v>512.54838709677415</v>
          </cell>
          <cell r="AB101">
            <v>341</v>
          </cell>
          <cell r="AC101">
            <v>618.45161290322585</v>
          </cell>
          <cell r="AD101" t="e">
            <v>#DIV/0!</v>
          </cell>
          <cell r="AE101" t="e">
            <v>#DIV/0!</v>
          </cell>
        </row>
        <row r="102">
          <cell r="D102">
            <v>1.4</v>
          </cell>
          <cell r="E102">
            <v>1.5</v>
          </cell>
          <cell r="F102">
            <v>2.6</v>
          </cell>
          <cell r="G102">
            <v>1.4</v>
          </cell>
          <cell r="H102">
            <v>1.7</v>
          </cell>
          <cell r="I102">
            <v>1.2</v>
          </cell>
          <cell r="J102">
            <v>0.8</v>
          </cell>
          <cell r="K102">
            <v>1.5</v>
          </cell>
          <cell r="L102">
            <v>1.6</v>
          </cell>
          <cell r="M102">
            <v>0</v>
          </cell>
          <cell r="N102">
            <v>0</v>
          </cell>
          <cell r="O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</row>
        <row r="103">
          <cell r="D103">
            <v>1.4</v>
          </cell>
          <cell r="E103">
            <v>1.5</v>
          </cell>
          <cell r="F103">
            <v>2.6</v>
          </cell>
          <cell r="G103">
            <v>1.4</v>
          </cell>
          <cell r="H103">
            <v>1.7</v>
          </cell>
          <cell r="I103">
            <v>1.2</v>
          </cell>
          <cell r="J103">
            <v>0.8</v>
          </cell>
          <cell r="K103">
            <v>1.5</v>
          </cell>
          <cell r="L103">
            <v>1.6</v>
          </cell>
          <cell r="M103">
            <v>0</v>
          </cell>
          <cell r="N103">
            <v>0</v>
          </cell>
          <cell r="O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</row>
        <row r="104">
          <cell r="D104">
            <v>1.4</v>
          </cell>
          <cell r="E104">
            <v>1.5</v>
          </cell>
          <cell r="F104">
            <v>2.6</v>
          </cell>
          <cell r="G104">
            <v>1.4</v>
          </cell>
          <cell r="H104">
            <v>1.7</v>
          </cell>
          <cell r="I104">
            <v>1.2</v>
          </cell>
          <cell r="J104">
            <v>0.8</v>
          </cell>
          <cell r="K104">
            <v>1.5</v>
          </cell>
          <cell r="L104">
            <v>1.6</v>
          </cell>
          <cell r="M104">
            <v>0</v>
          </cell>
          <cell r="N104" t="e">
            <v>#DIV/0!</v>
          </cell>
          <cell r="O104" t="e">
            <v>#DIV/0!</v>
          </cell>
          <cell r="P104">
            <v>1.3699999999999999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 t="e">
            <v>#DIV/0!</v>
          </cell>
          <cell r="AE104" t="e">
            <v>#DIV/0!</v>
          </cell>
          <cell r="AF104">
            <v>0</v>
          </cell>
        </row>
        <row r="106">
          <cell r="D106">
            <v>1</v>
          </cell>
          <cell r="E106">
            <v>2</v>
          </cell>
          <cell r="F106">
            <v>3</v>
          </cell>
          <cell r="G106">
            <v>4</v>
          </cell>
          <cell r="H106">
            <v>5</v>
          </cell>
          <cell r="I106">
            <v>6</v>
          </cell>
          <cell r="J106">
            <v>7</v>
          </cell>
          <cell r="K106">
            <v>8</v>
          </cell>
          <cell r="L106">
            <v>9</v>
          </cell>
          <cell r="M106">
            <v>10</v>
          </cell>
          <cell r="N106">
            <v>11</v>
          </cell>
          <cell r="O106">
            <v>12</v>
          </cell>
          <cell r="T106">
            <v>1</v>
          </cell>
          <cell r="U106">
            <v>2</v>
          </cell>
          <cell r="V106">
            <v>3</v>
          </cell>
          <cell r="W106">
            <v>4</v>
          </cell>
          <cell r="X106">
            <v>5</v>
          </cell>
          <cell r="Y106">
            <v>6</v>
          </cell>
          <cell r="Z106">
            <v>7</v>
          </cell>
          <cell r="AA106">
            <v>8</v>
          </cell>
          <cell r="AB106">
            <v>9</v>
          </cell>
          <cell r="AC106">
            <v>10</v>
          </cell>
          <cell r="AD106">
            <v>11</v>
          </cell>
          <cell r="AE106">
            <v>12</v>
          </cell>
        </row>
        <row r="107">
          <cell r="D107">
            <v>706.5</v>
          </cell>
          <cell r="E107">
            <v>586</v>
          </cell>
          <cell r="F107">
            <v>363.8</v>
          </cell>
          <cell r="G107">
            <v>605</v>
          </cell>
          <cell r="H107">
            <v>525</v>
          </cell>
          <cell r="I107">
            <v>432.8</v>
          </cell>
          <cell r="J107">
            <v>310.2</v>
          </cell>
          <cell r="K107">
            <v>541</v>
          </cell>
          <cell r="L107">
            <v>496.3</v>
          </cell>
          <cell r="M107">
            <v>498</v>
          </cell>
          <cell r="N107">
            <v>0</v>
          </cell>
          <cell r="O107">
            <v>0</v>
          </cell>
          <cell r="T107">
            <v>1.2</v>
          </cell>
          <cell r="U107">
            <v>1.6</v>
          </cell>
          <cell r="V107">
            <v>1.7</v>
          </cell>
          <cell r="W107">
            <v>1.2</v>
          </cell>
          <cell r="X107">
            <v>0.9</v>
          </cell>
          <cell r="Y107">
            <v>1.4</v>
          </cell>
          <cell r="Z107">
            <v>1.1000000000000001</v>
          </cell>
          <cell r="AA107">
            <v>1.1000000000000001</v>
          </cell>
          <cell r="AB107">
            <v>1.7</v>
          </cell>
          <cell r="AC107">
            <v>1.2</v>
          </cell>
          <cell r="AD107">
            <v>0</v>
          </cell>
          <cell r="AE107">
            <v>0</v>
          </cell>
        </row>
        <row r="108">
          <cell r="D108">
            <v>144.80000000000001</v>
          </cell>
          <cell r="E108">
            <v>110.1</v>
          </cell>
          <cell r="F108">
            <v>96.5</v>
          </cell>
          <cell r="G108">
            <v>86.6</v>
          </cell>
          <cell r="H108">
            <v>108</v>
          </cell>
          <cell r="I108">
            <v>76.2</v>
          </cell>
          <cell r="J108">
            <v>34.1</v>
          </cell>
          <cell r="K108">
            <v>135.30000000000001</v>
          </cell>
          <cell r="L108">
            <v>39</v>
          </cell>
          <cell r="M108">
            <v>92.3</v>
          </cell>
          <cell r="N108">
            <v>0</v>
          </cell>
          <cell r="O108">
            <v>0</v>
          </cell>
          <cell r="T108">
            <v>0.6</v>
          </cell>
          <cell r="U108">
            <v>0.6</v>
          </cell>
          <cell r="V108">
            <v>0.6</v>
          </cell>
          <cell r="W108">
            <v>0.4</v>
          </cell>
          <cell r="X108">
            <v>0.4</v>
          </cell>
          <cell r="Y108">
            <v>0.2</v>
          </cell>
          <cell r="Z108">
            <v>0.2</v>
          </cell>
          <cell r="AA108">
            <v>0.2</v>
          </cell>
          <cell r="AB108">
            <v>0.3</v>
          </cell>
          <cell r="AC108">
            <v>0.3</v>
          </cell>
          <cell r="AD108">
            <v>0</v>
          </cell>
          <cell r="AE108">
            <v>0</v>
          </cell>
        </row>
        <row r="109">
          <cell r="D109">
            <v>289.56129032258065</v>
          </cell>
          <cell r="E109">
            <v>264.14137931034486</v>
          </cell>
          <cell r="F109">
            <v>240.77419354838713</v>
          </cell>
          <cell r="G109">
            <v>305.93999999999994</v>
          </cell>
          <cell r="H109">
            <v>297.21290322580649</v>
          </cell>
          <cell r="I109">
            <v>267.17333333333329</v>
          </cell>
          <cell r="J109">
            <v>196.19354838709674</v>
          </cell>
          <cell r="K109">
            <v>258.73548387096776</v>
          </cell>
          <cell r="L109">
            <v>240.39000000000001</v>
          </cell>
          <cell r="M109">
            <v>243.53548387096768</v>
          </cell>
          <cell r="N109" t="e">
            <v>#DIV/0!</v>
          </cell>
          <cell r="O109" t="e">
            <v>#DIV/0!</v>
          </cell>
          <cell r="T109">
            <v>0.85161290322580641</v>
          </cell>
          <cell r="U109">
            <v>1.0517241379310347</v>
          </cell>
          <cell r="V109">
            <v>1.0387096774193547</v>
          </cell>
          <cell r="W109">
            <v>0.75666666666666671</v>
          </cell>
          <cell r="X109">
            <v>0.66451612903225776</v>
          </cell>
          <cell r="Y109">
            <v>0.61999999999999988</v>
          </cell>
          <cell r="Z109">
            <v>0.59354838709677427</v>
          </cell>
          <cell r="AA109">
            <v>0.5258064516129034</v>
          </cell>
          <cell r="AB109">
            <v>0.66666666666666652</v>
          </cell>
          <cell r="AC109">
            <v>0.61935483870967734</v>
          </cell>
          <cell r="AD109" t="e">
            <v>#DIV/0!</v>
          </cell>
          <cell r="AE109" t="e">
            <v>#DIV/0!</v>
          </cell>
        </row>
        <row r="110"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</row>
        <row r="111"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</row>
        <row r="112">
          <cell r="D112" t="e">
            <v>#DIV/0!</v>
          </cell>
          <cell r="E112" t="e">
            <v>#DIV/0!</v>
          </cell>
          <cell r="F112" t="e">
            <v>#DIV/0!</v>
          </cell>
          <cell r="G112" t="e">
            <v>#DIV/0!</v>
          </cell>
          <cell r="H112" t="e">
            <v>#DIV/0!</v>
          </cell>
          <cell r="I112" t="e">
            <v>#DIV/0!</v>
          </cell>
          <cell r="J112" t="e">
            <v>#DIV/0!</v>
          </cell>
          <cell r="K112" t="e">
            <v>#DIV/0!</v>
          </cell>
          <cell r="L112" t="e">
            <v>#DIV/0!</v>
          </cell>
          <cell r="M112" t="e">
            <v>#DIV/0!</v>
          </cell>
          <cell r="N112" t="e">
            <v>#DIV/0!</v>
          </cell>
          <cell r="O112" t="e">
            <v>#DIV/0!</v>
          </cell>
          <cell r="T112" t="e">
            <v>#DIV/0!</v>
          </cell>
          <cell r="U112" t="e">
            <v>#DIV/0!</v>
          </cell>
          <cell r="V112" t="e">
            <v>#DIV/0!</v>
          </cell>
          <cell r="W112" t="e">
            <v>#DIV/0!</v>
          </cell>
          <cell r="X112" t="e">
            <v>#DIV/0!</v>
          </cell>
          <cell r="Y112" t="e">
            <v>#DIV/0!</v>
          </cell>
          <cell r="Z112" t="e">
            <v>#DIV/0!</v>
          </cell>
          <cell r="AA112" t="e">
            <v>#DIV/0!</v>
          </cell>
          <cell r="AB112" t="e">
            <v>#DIV/0!</v>
          </cell>
          <cell r="AC112" t="e">
            <v>#DIV/0!</v>
          </cell>
          <cell r="AD112" t="e">
            <v>#DIV/0!</v>
          </cell>
          <cell r="AE112" t="e">
            <v>#DIV/0!</v>
          </cell>
        </row>
        <row r="113">
          <cell r="D113">
            <v>393.2</v>
          </cell>
          <cell r="E113">
            <v>324.2</v>
          </cell>
          <cell r="F113">
            <v>167.4</v>
          </cell>
          <cell r="G113">
            <v>238.4</v>
          </cell>
          <cell r="H113">
            <v>217.4</v>
          </cell>
          <cell r="I113">
            <v>183.6</v>
          </cell>
          <cell r="J113">
            <v>134.4</v>
          </cell>
          <cell r="K113">
            <v>246</v>
          </cell>
          <cell r="L113">
            <v>176.7</v>
          </cell>
          <cell r="M113">
            <v>233.2</v>
          </cell>
          <cell r="N113">
            <v>0</v>
          </cell>
          <cell r="O113">
            <v>0</v>
          </cell>
          <cell r="T113">
            <v>3.1</v>
          </cell>
          <cell r="U113">
            <v>3.3</v>
          </cell>
          <cell r="V113">
            <v>3.4</v>
          </cell>
          <cell r="W113">
            <v>4</v>
          </cell>
          <cell r="X113">
            <v>4.8</v>
          </cell>
          <cell r="Y113">
            <v>4.5</v>
          </cell>
          <cell r="Z113">
            <v>6.4</v>
          </cell>
          <cell r="AA113">
            <v>3.4</v>
          </cell>
          <cell r="AB113">
            <v>5</v>
          </cell>
          <cell r="AC113">
            <v>5</v>
          </cell>
          <cell r="AD113">
            <v>0</v>
          </cell>
          <cell r="AE113">
            <v>0</v>
          </cell>
        </row>
        <row r="114">
          <cell r="D114">
            <v>63.4</v>
          </cell>
          <cell r="E114">
            <v>51.3</v>
          </cell>
          <cell r="F114">
            <v>58</v>
          </cell>
          <cell r="G114">
            <v>42.5</v>
          </cell>
          <cell r="H114">
            <v>63.3</v>
          </cell>
          <cell r="I114">
            <v>43</v>
          </cell>
          <cell r="J114">
            <v>23.4</v>
          </cell>
          <cell r="K114">
            <v>77.099999999999994</v>
          </cell>
          <cell r="L114">
            <v>28.2</v>
          </cell>
          <cell r="M114">
            <v>45.5</v>
          </cell>
          <cell r="N114">
            <v>0</v>
          </cell>
          <cell r="O114">
            <v>0</v>
          </cell>
          <cell r="T114">
            <v>2.6</v>
          </cell>
          <cell r="U114">
            <v>2.2000000000000002</v>
          </cell>
          <cell r="V114">
            <v>2.2999999999999998</v>
          </cell>
          <cell r="W114">
            <v>2.7</v>
          </cell>
          <cell r="X114">
            <v>2.9</v>
          </cell>
          <cell r="Y114">
            <v>2</v>
          </cell>
          <cell r="Z114">
            <v>2.2000000000000002</v>
          </cell>
          <cell r="AA114">
            <v>1.2</v>
          </cell>
          <cell r="AB114">
            <v>1.7</v>
          </cell>
          <cell r="AC114">
            <v>1.5</v>
          </cell>
          <cell r="AD114">
            <v>0</v>
          </cell>
          <cell r="AE114">
            <v>0</v>
          </cell>
        </row>
        <row r="115">
          <cell r="D115">
            <v>127.79677419354839</v>
          </cell>
          <cell r="E115">
            <v>110.76551724137934</v>
          </cell>
          <cell r="F115">
            <v>103.67741935483868</v>
          </cell>
          <cell r="G115">
            <v>126.31333333333332</v>
          </cell>
          <cell r="H115">
            <v>119.01612903225804</v>
          </cell>
          <cell r="I115">
            <v>116.80666666666667</v>
          </cell>
          <cell r="J115">
            <v>76.532258064516114</v>
          </cell>
          <cell r="K115">
            <v>138.19354838709677</v>
          </cell>
          <cell r="L115">
            <v>100.85666666666664</v>
          </cell>
          <cell r="M115">
            <v>115.53225806451614</v>
          </cell>
          <cell r="N115" t="e">
            <v>#DIV/0!</v>
          </cell>
          <cell r="O115" t="e">
            <v>#DIV/0!</v>
          </cell>
          <cell r="T115">
            <v>2.8419354838709667</v>
          </cell>
          <cell r="U115">
            <v>2.7862068965517244</v>
          </cell>
          <cell r="V115">
            <v>2.9387096774193542</v>
          </cell>
          <cell r="W115">
            <v>3.4366666666666665</v>
          </cell>
          <cell r="X115">
            <v>3.5387096774193534</v>
          </cell>
          <cell r="Y115">
            <v>3.4266666666666672</v>
          </cell>
          <cell r="Z115">
            <v>4.3225806451612909</v>
          </cell>
          <cell r="AA115">
            <v>2.7935483870967741</v>
          </cell>
          <cell r="AB115">
            <v>3.31</v>
          </cell>
          <cell r="AC115">
            <v>3.5032258064516122</v>
          </cell>
          <cell r="AD115" t="e">
            <v>#DIV/0!</v>
          </cell>
          <cell r="AE115" t="e">
            <v>#DIV/0!</v>
          </cell>
        </row>
        <row r="116">
          <cell r="D116">
            <v>540</v>
          </cell>
          <cell r="E116">
            <v>736.7</v>
          </cell>
          <cell r="F116">
            <v>396.7</v>
          </cell>
          <cell r="G116">
            <v>683.3</v>
          </cell>
          <cell r="H116">
            <v>596.70000000000005</v>
          </cell>
          <cell r="I116">
            <v>456.7</v>
          </cell>
          <cell r="J116">
            <v>326.7</v>
          </cell>
          <cell r="K116">
            <v>916.7</v>
          </cell>
          <cell r="L116">
            <v>495</v>
          </cell>
          <cell r="M116">
            <v>578</v>
          </cell>
          <cell r="N116">
            <v>0</v>
          </cell>
          <cell r="O116">
            <v>0</v>
          </cell>
          <cell r="T116">
            <v>3.1</v>
          </cell>
          <cell r="U116">
            <v>1.6</v>
          </cell>
          <cell r="V116">
            <v>1.3</v>
          </cell>
          <cell r="W116">
            <v>1.3</v>
          </cell>
          <cell r="X116">
            <v>0.9</v>
          </cell>
          <cell r="Y116">
            <v>0.9</v>
          </cell>
          <cell r="Z116">
            <v>0.7</v>
          </cell>
          <cell r="AA116">
            <v>0.6</v>
          </cell>
          <cell r="AB116">
            <v>0.6</v>
          </cell>
          <cell r="AC116">
            <v>0.7</v>
          </cell>
          <cell r="AD116">
            <v>0</v>
          </cell>
          <cell r="AE116">
            <v>0</v>
          </cell>
        </row>
        <row r="117">
          <cell r="D117">
            <v>86</v>
          </cell>
          <cell r="E117">
            <v>48</v>
          </cell>
          <cell r="F117">
            <v>95</v>
          </cell>
          <cell r="G117">
            <v>100</v>
          </cell>
          <cell r="H117">
            <v>117</v>
          </cell>
          <cell r="I117">
            <v>88</v>
          </cell>
          <cell r="J117">
            <v>87.5</v>
          </cell>
          <cell r="K117">
            <v>110</v>
          </cell>
          <cell r="L117">
            <v>74.3</v>
          </cell>
          <cell r="M117">
            <v>110</v>
          </cell>
          <cell r="N117">
            <v>0</v>
          </cell>
          <cell r="O117">
            <v>0</v>
          </cell>
          <cell r="T117">
            <v>0.2</v>
          </cell>
          <cell r="U117">
            <v>0.4</v>
          </cell>
          <cell r="V117">
            <v>0.8</v>
          </cell>
          <cell r="W117">
            <v>0.7</v>
          </cell>
          <cell r="X117">
            <v>0.7</v>
          </cell>
          <cell r="Y117">
            <v>0.5</v>
          </cell>
          <cell r="Z117">
            <v>0.3</v>
          </cell>
          <cell r="AA117">
            <v>0.4</v>
          </cell>
          <cell r="AB117">
            <v>0.3</v>
          </cell>
          <cell r="AC117">
            <v>0.4</v>
          </cell>
          <cell r="AD117">
            <v>0</v>
          </cell>
          <cell r="AE117">
            <v>0</v>
          </cell>
        </row>
        <row r="118">
          <cell r="D118">
            <v>251.30645161290326</v>
          </cell>
          <cell r="E118">
            <v>229.72413793103448</v>
          </cell>
          <cell r="F118">
            <v>233.71290322580643</v>
          </cell>
          <cell r="G118">
            <v>322.95</v>
          </cell>
          <cell r="H118">
            <v>315.23870967741942</v>
          </cell>
          <cell r="I118">
            <v>293.83</v>
          </cell>
          <cell r="J118">
            <v>215.01612903225808</v>
          </cell>
          <cell r="K118">
            <v>330.76774193548391</v>
          </cell>
          <cell r="L118">
            <v>265.25333333333333</v>
          </cell>
          <cell r="M118">
            <v>273.85161290322577</v>
          </cell>
          <cell r="N118" t="e">
            <v>#DIV/0!</v>
          </cell>
          <cell r="O118" t="e">
            <v>#DIV/0!</v>
          </cell>
          <cell r="T118">
            <v>0.78387096774193565</v>
          </cell>
          <cell r="U118">
            <v>1.1344827586206898</v>
          </cell>
          <cell r="V118">
            <v>1.0838709677419356</v>
          </cell>
          <cell r="W118">
            <v>0.87</v>
          </cell>
          <cell r="X118">
            <v>0.74838709677419335</v>
          </cell>
          <cell r="Y118">
            <v>0.62333333333333318</v>
          </cell>
          <cell r="Z118">
            <v>0.46129032258064534</v>
          </cell>
          <cell r="AA118">
            <v>0.47096774193548391</v>
          </cell>
          <cell r="AB118">
            <v>0.43333333333333357</v>
          </cell>
          <cell r="AC118">
            <v>0.51935483870967736</v>
          </cell>
          <cell r="AD118" t="e">
            <v>#DIV/0!</v>
          </cell>
          <cell r="AE118" t="e">
            <v>#DIV/0!</v>
          </cell>
        </row>
        <row r="119">
          <cell r="D119">
            <v>99.3</v>
          </cell>
          <cell r="E119">
            <v>77.382000000000005</v>
          </cell>
          <cell r="F119">
            <v>89.658000000000001</v>
          </cell>
          <cell r="G119">
            <v>91.23</v>
          </cell>
          <cell r="H119">
            <v>92.861999999999995</v>
          </cell>
          <cell r="I119">
            <v>91.86</v>
          </cell>
          <cell r="J119">
            <v>79.242000000000004</v>
          </cell>
          <cell r="K119">
            <v>80.447999999999993</v>
          </cell>
          <cell r="L119">
            <v>83.225999999999999</v>
          </cell>
          <cell r="M119">
            <v>77.555999999999997</v>
          </cell>
          <cell r="N119">
            <v>0</v>
          </cell>
          <cell r="O119">
            <v>0</v>
          </cell>
          <cell r="T119">
            <v>11.096</v>
          </cell>
          <cell r="U119">
            <v>9.891</v>
          </cell>
          <cell r="V119">
            <v>7.415</v>
          </cell>
          <cell r="W119">
            <v>7.8760000000000003</v>
          </cell>
          <cell r="X119">
            <v>8.8800000000000008</v>
          </cell>
          <cell r="Y119">
            <v>9.3360000000000003</v>
          </cell>
          <cell r="Z119">
            <v>9.9779999999999998</v>
          </cell>
          <cell r="AA119">
            <v>9.6039999999999992</v>
          </cell>
          <cell r="AB119">
            <v>8.4220000000000006</v>
          </cell>
          <cell r="AC119">
            <v>8.2210000000000001</v>
          </cell>
          <cell r="AD119">
            <v>0</v>
          </cell>
          <cell r="AE119">
            <v>0</v>
          </cell>
        </row>
        <row r="120">
          <cell r="D120">
            <v>35.332000000000001</v>
          </cell>
          <cell r="E120">
            <v>26.481999999999999</v>
          </cell>
          <cell r="F120">
            <v>22.527999999999999</v>
          </cell>
          <cell r="G120">
            <v>20.853999999999999</v>
          </cell>
          <cell r="H120">
            <v>27.167999999999999</v>
          </cell>
          <cell r="I120">
            <v>22.509</v>
          </cell>
          <cell r="J120">
            <v>9.4580000000000002</v>
          </cell>
          <cell r="K120">
            <v>39.768000000000001</v>
          </cell>
          <cell r="L120">
            <v>15.294</v>
          </cell>
          <cell r="M120">
            <v>33.246000000000002</v>
          </cell>
          <cell r="N120">
            <v>0</v>
          </cell>
          <cell r="O120">
            <v>0</v>
          </cell>
          <cell r="T120">
            <v>6.3410000000000002</v>
          </cell>
          <cell r="U120">
            <v>5.1059999999999999</v>
          </cell>
          <cell r="V120">
            <v>4.3689999999999998</v>
          </cell>
          <cell r="W120">
            <v>4.3179999999999996</v>
          </cell>
          <cell r="X120">
            <v>2.2360000000000002</v>
          </cell>
          <cell r="Y120">
            <v>6.1020000000000003</v>
          </cell>
          <cell r="Z120">
            <v>2.99</v>
          </cell>
          <cell r="AA120">
            <v>6.1539999999999999</v>
          </cell>
          <cell r="AB120">
            <v>3.2989999999999999</v>
          </cell>
          <cell r="AC120">
            <v>3.3170000000000002</v>
          </cell>
          <cell r="AD120">
            <v>0</v>
          </cell>
          <cell r="AE120">
            <v>0</v>
          </cell>
        </row>
        <row r="121">
          <cell r="D121">
            <v>66.432645161290324</v>
          </cell>
          <cell r="E121">
            <v>50.600413793103435</v>
          </cell>
          <cell r="F121">
            <v>56.919387096774209</v>
          </cell>
          <cell r="G121">
            <v>64.487099999999998</v>
          </cell>
          <cell r="H121">
            <v>63.966451612903221</v>
          </cell>
          <cell r="I121">
            <v>69.116199999999992</v>
          </cell>
          <cell r="J121">
            <v>52.190290322580651</v>
          </cell>
          <cell r="K121">
            <v>64.121838709677434</v>
          </cell>
          <cell r="L121">
            <v>58.85383333333332</v>
          </cell>
          <cell r="M121">
            <v>56.321290322580651</v>
          </cell>
          <cell r="N121" t="e">
            <v>#DIV/0!</v>
          </cell>
          <cell r="O121" t="e">
            <v>#DIV/0!</v>
          </cell>
          <cell r="T121">
            <v>9.7271612903225826</v>
          </cell>
          <cell r="U121">
            <v>7.4221379310344835</v>
          </cell>
          <cell r="V121">
            <v>6.6183870967741942</v>
          </cell>
          <cell r="W121">
            <v>6.7042999999999999</v>
          </cell>
          <cell r="X121">
            <v>6.8270322580645155</v>
          </cell>
          <cell r="Y121">
            <v>8.4528333333333343</v>
          </cell>
          <cell r="Z121">
            <v>7.4417419354838721</v>
          </cell>
          <cell r="AA121">
            <v>7.8321290322580639</v>
          </cell>
          <cell r="AB121">
            <v>6.6937000000000006</v>
          </cell>
          <cell r="AC121">
            <v>6.3603225806451622</v>
          </cell>
          <cell r="AD121" t="e">
            <v>#DIV/0!</v>
          </cell>
          <cell r="AE121" t="e">
            <v>#DIV/0!</v>
          </cell>
        </row>
        <row r="122">
          <cell r="D122">
            <v>7.4880000000000004</v>
          </cell>
          <cell r="E122">
            <v>8.5079999999999991</v>
          </cell>
          <cell r="F122">
            <v>8.5869999999999997</v>
          </cell>
          <cell r="G122">
            <v>10.481</v>
          </cell>
          <cell r="H122">
            <v>8.9939999999999998</v>
          </cell>
          <cell r="I122">
            <v>8.8350000000000009</v>
          </cell>
          <cell r="J122">
            <v>7.2649999999999997</v>
          </cell>
          <cell r="K122">
            <v>11.882</v>
          </cell>
          <cell r="L122">
            <v>8.5139999999999993</v>
          </cell>
          <cell r="M122">
            <v>8.8000000000000007</v>
          </cell>
          <cell r="N122">
            <v>0</v>
          </cell>
          <cell r="O122">
            <v>0</v>
          </cell>
          <cell r="T122">
            <v>9.0999999999999998E-2</v>
          </cell>
          <cell r="U122">
            <v>5.1999999999999998E-2</v>
          </cell>
          <cell r="V122">
            <v>8.4000000000000005E-2</v>
          </cell>
          <cell r="W122">
            <v>7.0000000000000007E-2</v>
          </cell>
          <cell r="X122">
            <v>4.7E-2</v>
          </cell>
          <cell r="Y122">
            <v>0.113</v>
          </cell>
          <cell r="Z122">
            <v>0.115</v>
          </cell>
          <cell r="AA122">
            <v>7.3999999999999996E-2</v>
          </cell>
          <cell r="AB122">
            <v>0.13900000000000001</v>
          </cell>
          <cell r="AC122">
            <v>0.108</v>
          </cell>
          <cell r="AD122">
            <v>0</v>
          </cell>
          <cell r="AE122">
            <v>0</v>
          </cell>
        </row>
        <row r="123">
          <cell r="D123">
            <v>3.6829999999999998</v>
          </cell>
          <cell r="E123">
            <v>2.7309999999999999</v>
          </cell>
          <cell r="F123">
            <v>2.2949999999999999</v>
          </cell>
          <cell r="G123">
            <v>1.9710000000000001</v>
          </cell>
          <cell r="H123">
            <v>2.3639999999999999</v>
          </cell>
          <cell r="I123">
            <v>2.3359999999999999</v>
          </cell>
          <cell r="J123">
            <v>0.56799999999999995</v>
          </cell>
          <cell r="K123">
            <v>4.7779999999999996</v>
          </cell>
          <cell r="L123">
            <v>1.4079999999999999</v>
          </cell>
          <cell r="M123">
            <v>2.9409999999999998</v>
          </cell>
          <cell r="N123">
            <v>0</v>
          </cell>
          <cell r="O123">
            <v>0</v>
          </cell>
          <cell r="T123">
            <v>2.1999999999999999E-2</v>
          </cell>
          <cell r="U123">
            <v>1.0999999999999999E-2</v>
          </cell>
          <cell r="V123">
            <v>1.0999999999999999E-2</v>
          </cell>
          <cell r="W123">
            <v>0.02</v>
          </cell>
          <cell r="X123">
            <v>1.0999999999999999E-2</v>
          </cell>
          <cell r="Y123">
            <v>1.9E-2</v>
          </cell>
          <cell r="Z123">
            <v>2.3E-2</v>
          </cell>
          <cell r="AA123">
            <v>0.02</v>
          </cell>
          <cell r="AB123">
            <v>4.0000000000000001E-3</v>
          </cell>
          <cell r="AC123">
            <v>0.01</v>
          </cell>
          <cell r="AD123">
            <v>0</v>
          </cell>
          <cell r="AE123">
            <v>0</v>
          </cell>
        </row>
        <row r="124">
          <cell r="D124">
            <v>6.1906129032258059</v>
          </cell>
          <cell r="E124">
            <v>5.2028965517241392</v>
          </cell>
          <cell r="F124">
            <v>5.8489677419354855</v>
          </cell>
          <cell r="G124">
            <v>6.5376000000000003</v>
          </cell>
          <cell r="H124">
            <v>6.2520967741935474</v>
          </cell>
          <cell r="I124">
            <v>6.9615</v>
          </cell>
          <cell r="J124">
            <v>5.2232258064516124</v>
          </cell>
          <cell r="K124">
            <v>6.961677419354837</v>
          </cell>
          <cell r="L124">
            <v>6.1320666666666659</v>
          </cell>
          <cell r="M124">
            <v>6.2395483870967743</v>
          </cell>
          <cell r="N124" t="e">
            <v>#DIV/0!</v>
          </cell>
          <cell r="O124" t="e">
            <v>#DIV/0!</v>
          </cell>
          <cell r="T124">
            <v>3.7870967741935498E-2</v>
          </cell>
          <cell r="U124">
            <v>3.2172413793103462E-2</v>
          </cell>
          <cell r="V124">
            <v>3.5419354838709692E-2</v>
          </cell>
          <cell r="W124">
            <v>3.8533333333333329E-2</v>
          </cell>
          <cell r="X124">
            <v>3.1419354838709689E-2</v>
          </cell>
          <cell r="Y124">
            <v>4.3466666666666674E-2</v>
          </cell>
          <cell r="Z124">
            <v>6.3870967741935486E-2</v>
          </cell>
          <cell r="AA124">
            <v>4.2903225806451617E-2</v>
          </cell>
          <cell r="AB124">
            <v>5.2933333333333339E-2</v>
          </cell>
          <cell r="AC124">
            <v>3.8032258064516121E-2</v>
          </cell>
          <cell r="AD124" t="e">
            <v>#DIV/0!</v>
          </cell>
          <cell r="AE124" t="e">
            <v>#DIV/0!</v>
          </cell>
        </row>
        <row r="125">
          <cell r="D125">
            <v>330000</v>
          </cell>
          <cell r="E125">
            <v>420000</v>
          </cell>
          <cell r="F125">
            <v>430000</v>
          </cell>
          <cell r="G125">
            <v>820000</v>
          </cell>
          <cell r="H125">
            <v>870000</v>
          </cell>
          <cell r="I125">
            <v>950000</v>
          </cell>
          <cell r="J125">
            <v>910000</v>
          </cell>
          <cell r="K125">
            <v>1300000</v>
          </cell>
          <cell r="L125">
            <v>820000</v>
          </cell>
          <cell r="M125">
            <v>810000</v>
          </cell>
          <cell r="N125">
            <v>0</v>
          </cell>
          <cell r="O125">
            <v>0</v>
          </cell>
          <cell r="T125">
            <v>82</v>
          </cell>
          <cell r="U125">
            <v>440</v>
          </cell>
          <cell r="V125">
            <v>120</v>
          </cell>
          <cell r="W125">
            <v>96</v>
          </cell>
          <cell r="X125">
            <v>51</v>
          </cell>
          <cell r="Y125">
            <v>150</v>
          </cell>
          <cell r="Z125">
            <v>880</v>
          </cell>
          <cell r="AA125">
            <v>560</v>
          </cell>
          <cell r="AB125">
            <v>530</v>
          </cell>
          <cell r="AC125">
            <v>190</v>
          </cell>
          <cell r="AD125">
            <v>0</v>
          </cell>
          <cell r="AE125">
            <v>0</v>
          </cell>
        </row>
        <row r="126">
          <cell r="D126">
            <v>36000</v>
          </cell>
          <cell r="E126">
            <v>50000</v>
          </cell>
          <cell r="F126">
            <v>61000</v>
          </cell>
          <cell r="G126">
            <v>130000</v>
          </cell>
          <cell r="H126">
            <v>230000</v>
          </cell>
          <cell r="I126">
            <v>210000</v>
          </cell>
          <cell r="J126">
            <v>25000</v>
          </cell>
          <cell r="K126">
            <v>360000</v>
          </cell>
          <cell r="L126">
            <v>150000</v>
          </cell>
          <cell r="M126">
            <v>150000</v>
          </cell>
          <cell r="N126">
            <v>0</v>
          </cell>
          <cell r="O126">
            <v>0</v>
          </cell>
          <cell r="T126">
            <v>8</v>
          </cell>
          <cell r="U126">
            <v>13</v>
          </cell>
          <cell r="V126">
            <v>10</v>
          </cell>
          <cell r="W126">
            <v>5</v>
          </cell>
          <cell r="X126">
            <v>9</v>
          </cell>
          <cell r="Y126">
            <v>9</v>
          </cell>
          <cell r="Z126">
            <v>13</v>
          </cell>
          <cell r="AA126">
            <v>16</v>
          </cell>
          <cell r="AB126">
            <v>23</v>
          </cell>
          <cell r="AC126">
            <v>13</v>
          </cell>
          <cell r="AD126">
            <v>0</v>
          </cell>
          <cell r="AE126">
            <v>0</v>
          </cell>
        </row>
        <row r="127">
          <cell r="D127">
            <v>191548.38709677418</v>
          </cell>
          <cell r="E127">
            <v>170931.03448275861</v>
          </cell>
          <cell r="F127">
            <v>212903.22580645161</v>
          </cell>
          <cell r="G127">
            <v>373000</v>
          </cell>
          <cell r="H127">
            <v>470967.74193548388</v>
          </cell>
          <cell r="I127">
            <v>634666.66666666663</v>
          </cell>
          <cell r="J127">
            <v>544032.25806451612</v>
          </cell>
          <cell r="K127">
            <v>707741.93548387091</v>
          </cell>
          <cell r="L127">
            <v>487333.33333333331</v>
          </cell>
          <cell r="M127">
            <v>441290.32258064515</v>
          </cell>
          <cell r="N127" t="e">
            <v>#DIV/0!</v>
          </cell>
          <cell r="O127" t="e">
            <v>#DIV/0!</v>
          </cell>
          <cell r="T127">
            <v>20.225806451612904</v>
          </cell>
          <cell r="U127">
            <v>60.379310344827587</v>
          </cell>
          <cell r="V127">
            <v>38.967741935483872</v>
          </cell>
          <cell r="W127">
            <v>30.3</v>
          </cell>
          <cell r="X127">
            <v>23.419354838709676</v>
          </cell>
          <cell r="Y127">
            <v>29.4</v>
          </cell>
          <cell r="Z127">
            <v>66.193548387096769</v>
          </cell>
          <cell r="AA127">
            <v>160.90322580645162</v>
          </cell>
          <cell r="AB127">
            <v>141.23333333333332</v>
          </cell>
          <cell r="AC127">
            <v>76.258064516129039</v>
          </cell>
          <cell r="AD127" t="e">
            <v>#DIV/0!</v>
          </cell>
          <cell r="AE127" t="e">
            <v>#DIV/0!</v>
          </cell>
        </row>
        <row r="128">
          <cell r="D128">
            <v>0.9</v>
          </cell>
          <cell r="E128">
            <v>0</v>
          </cell>
          <cell r="F128">
            <v>3.6</v>
          </cell>
          <cell r="G128">
            <v>4.0999999999999996</v>
          </cell>
          <cell r="H128">
            <v>1.6</v>
          </cell>
          <cell r="I128">
            <v>0.7</v>
          </cell>
          <cell r="J128">
            <v>1.1000000000000001</v>
          </cell>
          <cell r="K128">
            <v>1.1000000000000001</v>
          </cell>
          <cell r="L128">
            <v>1.3</v>
          </cell>
          <cell r="M128">
            <v>0.9</v>
          </cell>
          <cell r="N128">
            <v>0</v>
          </cell>
          <cell r="O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</row>
        <row r="129">
          <cell r="D129">
            <v>0.9</v>
          </cell>
          <cell r="E129">
            <v>0</v>
          </cell>
          <cell r="F129">
            <v>3.6</v>
          </cell>
          <cell r="G129">
            <v>4.0999999999999996</v>
          </cell>
          <cell r="H129">
            <v>1.6</v>
          </cell>
          <cell r="I129">
            <v>0.7</v>
          </cell>
          <cell r="J129">
            <v>1.1000000000000001</v>
          </cell>
          <cell r="K129">
            <v>1.1000000000000001</v>
          </cell>
          <cell r="L129">
            <v>1.3</v>
          </cell>
          <cell r="M129">
            <v>0.9</v>
          </cell>
          <cell r="N129">
            <v>0</v>
          </cell>
          <cell r="O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</row>
        <row r="130">
          <cell r="D130">
            <v>0.9</v>
          </cell>
          <cell r="E130">
            <v>0</v>
          </cell>
          <cell r="F130">
            <v>3.6</v>
          </cell>
          <cell r="G130">
            <v>4.0999999999999996</v>
          </cell>
          <cell r="H130">
            <v>1.6</v>
          </cell>
          <cell r="I130">
            <v>0.7</v>
          </cell>
          <cell r="J130">
            <v>1.1000000000000001</v>
          </cell>
          <cell r="K130">
            <v>1.1000000000000001</v>
          </cell>
          <cell r="L130">
            <v>1.3</v>
          </cell>
          <cell r="M130">
            <v>0.9</v>
          </cell>
          <cell r="N130" t="e">
            <v>#DIV/0!</v>
          </cell>
          <cell r="O130" t="e">
            <v>#DIV/0!</v>
          </cell>
          <cell r="P130">
            <v>1.5299999999999998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 t="e">
            <v>#DIV/0!</v>
          </cell>
          <cell r="AE130" t="e">
            <v>#DIV/0!</v>
          </cell>
          <cell r="AF130">
            <v>0</v>
          </cell>
        </row>
        <row r="132">
          <cell r="D132">
            <v>1</v>
          </cell>
          <cell r="E132">
            <v>2</v>
          </cell>
          <cell r="F132">
            <v>3</v>
          </cell>
          <cell r="G132">
            <v>4</v>
          </cell>
          <cell r="H132">
            <v>5</v>
          </cell>
          <cell r="I132">
            <v>6</v>
          </cell>
          <cell r="J132">
            <v>7</v>
          </cell>
          <cell r="K132">
            <v>8</v>
          </cell>
          <cell r="L132">
            <v>9</v>
          </cell>
          <cell r="M132">
            <v>10</v>
          </cell>
          <cell r="N132">
            <v>11</v>
          </cell>
          <cell r="O132">
            <v>12</v>
          </cell>
          <cell r="T132">
            <v>1</v>
          </cell>
          <cell r="U132">
            <v>2</v>
          </cell>
          <cell r="V132">
            <v>3</v>
          </cell>
          <cell r="W132">
            <v>4</v>
          </cell>
          <cell r="X132">
            <v>5</v>
          </cell>
          <cell r="Y132">
            <v>6</v>
          </cell>
          <cell r="Z132">
            <v>7</v>
          </cell>
          <cell r="AA132">
            <v>8</v>
          </cell>
          <cell r="AB132">
            <v>9</v>
          </cell>
          <cell r="AC132">
            <v>10</v>
          </cell>
          <cell r="AD132">
            <v>11</v>
          </cell>
          <cell r="AE132">
            <v>12</v>
          </cell>
        </row>
        <row r="133">
          <cell r="D133">
            <v>233</v>
          </cell>
          <cell r="E133">
            <v>264.60000000000002</v>
          </cell>
          <cell r="F133">
            <v>271</v>
          </cell>
          <cell r="G133">
            <v>332.4</v>
          </cell>
          <cell r="H133">
            <v>304.2</v>
          </cell>
          <cell r="I133">
            <v>312.60000000000002</v>
          </cell>
          <cell r="J133">
            <v>217.7</v>
          </cell>
          <cell r="K133">
            <v>552</v>
          </cell>
          <cell r="L133">
            <v>263.5</v>
          </cell>
          <cell r="M133">
            <v>441.8</v>
          </cell>
          <cell r="N133">
            <v>0</v>
          </cell>
          <cell r="O133">
            <v>0</v>
          </cell>
          <cell r="T133">
            <v>0.7</v>
          </cell>
          <cell r="U133">
            <v>1</v>
          </cell>
          <cell r="V133">
            <v>0.9</v>
          </cell>
          <cell r="W133">
            <v>0.9</v>
          </cell>
          <cell r="X133">
            <v>0.8</v>
          </cell>
          <cell r="Y133">
            <v>1</v>
          </cell>
          <cell r="Z133">
            <v>0.8</v>
          </cell>
          <cell r="AA133">
            <v>0.8</v>
          </cell>
          <cell r="AB133">
            <v>1.3</v>
          </cell>
          <cell r="AC133">
            <v>1</v>
          </cell>
          <cell r="AD133">
            <v>0</v>
          </cell>
          <cell r="AE133">
            <v>0</v>
          </cell>
        </row>
        <row r="134">
          <cell r="D134">
            <v>86.5</v>
          </cell>
          <cell r="E134">
            <v>57.6</v>
          </cell>
          <cell r="F134">
            <v>80.2</v>
          </cell>
          <cell r="G134">
            <v>107.8</v>
          </cell>
          <cell r="H134">
            <v>129.69999999999999</v>
          </cell>
          <cell r="I134">
            <v>146.1</v>
          </cell>
          <cell r="J134">
            <v>37.799999999999997</v>
          </cell>
          <cell r="K134">
            <v>82.6</v>
          </cell>
          <cell r="L134">
            <v>69.599999999999994</v>
          </cell>
          <cell r="M134">
            <v>94.2</v>
          </cell>
          <cell r="N134">
            <v>0</v>
          </cell>
          <cell r="O134">
            <v>0</v>
          </cell>
          <cell r="T134">
            <v>0.2</v>
          </cell>
          <cell r="U134">
            <v>0.3</v>
          </cell>
          <cell r="V134">
            <v>0.2</v>
          </cell>
          <cell r="W134">
            <v>0.2</v>
          </cell>
          <cell r="X134">
            <v>0.3</v>
          </cell>
          <cell r="Y134">
            <v>0.3</v>
          </cell>
          <cell r="Z134">
            <v>0.2</v>
          </cell>
          <cell r="AA134">
            <v>0.2</v>
          </cell>
          <cell r="AB134">
            <v>0.3</v>
          </cell>
          <cell r="AC134">
            <v>0.2</v>
          </cell>
          <cell r="AD134">
            <v>0</v>
          </cell>
          <cell r="AE134">
            <v>0</v>
          </cell>
        </row>
        <row r="135">
          <cell r="D135">
            <v>179.06774193548395</v>
          </cell>
          <cell r="E135">
            <v>162.01379310344825</v>
          </cell>
          <cell r="F135">
            <v>184.13225806451612</v>
          </cell>
          <cell r="G135">
            <v>179.85333333333332</v>
          </cell>
          <cell r="H135">
            <v>197.58064516129031</v>
          </cell>
          <cell r="I135">
            <v>198.21</v>
          </cell>
          <cell r="J135">
            <v>150.44516129032255</v>
          </cell>
          <cell r="K135">
            <v>182.36129032258069</v>
          </cell>
          <cell r="L135">
            <v>168.3366666666667</v>
          </cell>
          <cell r="M135">
            <v>184.58064516129036</v>
          </cell>
          <cell r="N135" t="e">
            <v>#DIV/0!</v>
          </cell>
          <cell r="O135" t="e">
            <v>#DIV/0!</v>
          </cell>
          <cell r="T135">
            <v>0.49677419354838709</v>
          </cell>
          <cell r="U135">
            <v>0.52413793103448281</v>
          </cell>
          <cell r="V135">
            <v>0.44516129032258073</v>
          </cell>
          <cell r="W135">
            <v>0.59666666666666679</v>
          </cell>
          <cell r="X135">
            <v>0.5161290322580645</v>
          </cell>
          <cell r="Y135">
            <v>0.49333333333333346</v>
          </cell>
          <cell r="Z135">
            <v>0.43548387096774205</v>
          </cell>
          <cell r="AA135">
            <v>0.39999999999999997</v>
          </cell>
          <cell r="AB135">
            <v>0.57000000000000017</v>
          </cell>
          <cell r="AC135">
            <v>0.55483870967741933</v>
          </cell>
          <cell r="AD135" t="e">
            <v>#DIV/0!</v>
          </cell>
          <cell r="AE135" t="e">
            <v>#DIV/0!</v>
          </cell>
        </row>
        <row r="136"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</row>
        <row r="137"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</row>
        <row r="138">
          <cell r="D138" t="e">
            <v>#DIV/0!</v>
          </cell>
          <cell r="E138" t="e">
            <v>#DIV/0!</v>
          </cell>
          <cell r="F138" t="e">
            <v>#DIV/0!</v>
          </cell>
          <cell r="G138" t="e">
            <v>#DIV/0!</v>
          </cell>
          <cell r="H138" t="e">
            <v>#DIV/0!</v>
          </cell>
          <cell r="I138" t="e">
            <v>#DIV/0!</v>
          </cell>
          <cell r="J138" t="e">
            <v>#DIV/0!</v>
          </cell>
          <cell r="K138" t="e">
            <v>#DIV/0!</v>
          </cell>
          <cell r="L138" t="e">
            <v>#DIV/0!</v>
          </cell>
          <cell r="M138" t="e">
            <v>#DIV/0!</v>
          </cell>
          <cell r="N138" t="e">
            <v>#DIV/0!</v>
          </cell>
          <cell r="O138" t="e">
            <v>#DIV/0!</v>
          </cell>
          <cell r="T138" t="e">
            <v>#DIV/0!</v>
          </cell>
          <cell r="U138" t="e">
            <v>#DIV/0!</v>
          </cell>
          <cell r="V138" t="e">
            <v>#DIV/0!</v>
          </cell>
          <cell r="W138" t="e">
            <v>#DIV/0!</v>
          </cell>
          <cell r="X138" t="e">
            <v>#DIV/0!</v>
          </cell>
          <cell r="Y138" t="e">
            <v>#DIV/0!</v>
          </cell>
          <cell r="Z138" t="e">
            <v>#DIV/0!</v>
          </cell>
          <cell r="AA138" t="e">
            <v>#DIV/0!</v>
          </cell>
          <cell r="AB138" t="e">
            <v>#DIV/0!</v>
          </cell>
          <cell r="AC138" t="e">
            <v>#DIV/0!</v>
          </cell>
          <cell r="AD138" t="e">
            <v>#DIV/0!</v>
          </cell>
          <cell r="AE138" t="e">
            <v>#DIV/0!</v>
          </cell>
        </row>
        <row r="139">
          <cell r="D139">
            <v>133.9</v>
          </cell>
          <cell r="E139">
            <v>108.1</v>
          </cell>
          <cell r="F139">
            <v>133.5</v>
          </cell>
          <cell r="G139">
            <v>107.9</v>
          </cell>
          <cell r="H139">
            <v>148.6</v>
          </cell>
          <cell r="I139">
            <v>157.80000000000001</v>
          </cell>
          <cell r="J139">
            <v>126.9</v>
          </cell>
          <cell r="K139">
            <v>298.39999999999998</v>
          </cell>
          <cell r="L139">
            <v>156.6</v>
          </cell>
          <cell r="M139">
            <v>167.5</v>
          </cell>
          <cell r="N139">
            <v>0</v>
          </cell>
          <cell r="O139">
            <v>0</v>
          </cell>
          <cell r="T139">
            <v>4</v>
          </cell>
          <cell r="U139">
            <v>3.9</v>
          </cell>
          <cell r="V139">
            <v>5.5</v>
          </cell>
          <cell r="W139">
            <v>5.7</v>
          </cell>
          <cell r="X139">
            <v>5</v>
          </cell>
          <cell r="Y139">
            <v>4.4000000000000004</v>
          </cell>
          <cell r="Z139">
            <v>4</v>
          </cell>
          <cell r="AA139">
            <v>4.0999999999999996</v>
          </cell>
          <cell r="AB139">
            <v>4.5999999999999996</v>
          </cell>
          <cell r="AC139">
            <v>4.5</v>
          </cell>
          <cell r="AD139">
            <v>0</v>
          </cell>
          <cell r="AE139">
            <v>0</v>
          </cell>
        </row>
        <row r="140">
          <cell r="D140">
            <v>31.2</v>
          </cell>
          <cell r="E140">
            <v>39.700000000000003</v>
          </cell>
          <cell r="F140">
            <v>36</v>
          </cell>
          <cell r="G140">
            <v>57.1</v>
          </cell>
          <cell r="H140">
            <v>63.3</v>
          </cell>
          <cell r="I140">
            <v>59.9</v>
          </cell>
          <cell r="J140">
            <v>14.9</v>
          </cell>
          <cell r="K140">
            <v>48.8</v>
          </cell>
          <cell r="L140">
            <v>37.299999999999997</v>
          </cell>
          <cell r="M140">
            <v>45.8</v>
          </cell>
          <cell r="N140">
            <v>0</v>
          </cell>
          <cell r="O140">
            <v>0</v>
          </cell>
          <cell r="T140">
            <v>3.2</v>
          </cell>
          <cell r="U140">
            <v>2.2000000000000002</v>
          </cell>
          <cell r="V140">
            <v>2.4</v>
          </cell>
          <cell r="W140">
            <v>3.4</v>
          </cell>
          <cell r="X140">
            <v>3</v>
          </cell>
          <cell r="Y140">
            <v>2.9</v>
          </cell>
          <cell r="Z140">
            <v>1.9</v>
          </cell>
          <cell r="AA140">
            <v>2.9</v>
          </cell>
          <cell r="AB140">
            <v>2.7</v>
          </cell>
          <cell r="AC140">
            <v>1.7</v>
          </cell>
          <cell r="AD140">
            <v>0</v>
          </cell>
          <cell r="AE140">
            <v>0</v>
          </cell>
        </row>
        <row r="141">
          <cell r="D141">
            <v>89.135483870967761</v>
          </cell>
          <cell r="E141">
            <v>73.796551724137913</v>
          </cell>
          <cell r="F141">
            <v>86.422580645161318</v>
          </cell>
          <cell r="G141">
            <v>81.890000000000015</v>
          </cell>
          <cell r="H141">
            <v>94.229032258064507</v>
          </cell>
          <cell r="I141">
            <v>95.323333333333323</v>
          </cell>
          <cell r="J141">
            <v>73.116129032258058</v>
          </cell>
          <cell r="K141">
            <v>96.870967741935488</v>
          </cell>
          <cell r="L141">
            <v>88.273333333333326</v>
          </cell>
          <cell r="M141">
            <v>88.016129032258064</v>
          </cell>
          <cell r="N141" t="e">
            <v>#DIV/0!</v>
          </cell>
          <cell r="O141" t="e">
            <v>#DIV/0!</v>
          </cell>
          <cell r="T141">
            <v>3.7129032258064525</v>
          </cell>
          <cell r="U141">
            <v>2.9931034482758614</v>
          </cell>
          <cell r="V141">
            <v>3.3258064516129031</v>
          </cell>
          <cell r="W141">
            <v>4.2833333333333332</v>
          </cell>
          <cell r="X141">
            <v>3.7548387096774185</v>
          </cell>
          <cell r="Y141">
            <v>3.6566666666666672</v>
          </cell>
          <cell r="Z141">
            <v>2.8483870967741933</v>
          </cell>
          <cell r="AA141">
            <v>3.5225806451612907</v>
          </cell>
          <cell r="AB141">
            <v>3.7833333333333332</v>
          </cell>
          <cell r="AC141">
            <v>2.7354838709677414</v>
          </cell>
          <cell r="AD141" t="e">
            <v>#DIV/0!</v>
          </cell>
          <cell r="AE141" t="e">
            <v>#DIV/0!</v>
          </cell>
        </row>
        <row r="142">
          <cell r="D142">
            <v>230</v>
          </cell>
          <cell r="E142">
            <v>226.7</v>
          </cell>
          <cell r="F142">
            <v>306</v>
          </cell>
          <cell r="G142">
            <v>240</v>
          </cell>
          <cell r="H142">
            <v>243.3</v>
          </cell>
          <cell r="I142">
            <v>323.3</v>
          </cell>
          <cell r="J142">
            <v>276.7</v>
          </cell>
          <cell r="K142">
            <v>480</v>
          </cell>
          <cell r="L142">
            <v>314</v>
          </cell>
          <cell r="M142">
            <v>446.7</v>
          </cell>
          <cell r="N142">
            <v>0</v>
          </cell>
          <cell r="O142">
            <v>0</v>
          </cell>
          <cell r="T142">
            <v>1.1000000000000001</v>
          </cell>
          <cell r="U142">
            <v>1.2</v>
          </cell>
          <cell r="V142">
            <v>1.1000000000000001</v>
          </cell>
          <cell r="W142">
            <v>1</v>
          </cell>
          <cell r="X142">
            <v>0.8</v>
          </cell>
          <cell r="Y142">
            <v>0.8</v>
          </cell>
          <cell r="Z142">
            <v>0.8</v>
          </cell>
          <cell r="AA142">
            <v>0.7</v>
          </cell>
          <cell r="AB142">
            <v>0.8</v>
          </cell>
          <cell r="AC142">
            <v>1.2</v>
          </cell>
          <cell r="AD142">
            <v>0</v>
          </cell>
          <cell r="AE142">
            <v>0</v>
          </cell>
        </row>
        <row r="143">
          <cell r="D143">
            <v>72</v>
          </cell>
          <cell r="E143">
            <v>46</v>
          </cell>
          <cell r="F143">
            <v>54</v>
          </cell>
          <cell r="G143">
            <v>86.7</v>
          </cell>
          <cell r="H143">
            <v>116</v>
          </cell>
          <cell r="I143">
            <v>110</v>
          </cell>
          <cell r="J143">
            <v>60</v>
          </cell>
          <cell r="K143">
            <v>56</v>
          </cell>
          <cell r="L143">
            <v>90</v>
          </cell>
          <cell r="M143">
            <v>110</v>
          </cell>
          <cell r="N143">
            <v>0</v>
          </cell>
          <cell r="O143">
            <v>0</v>
          </cell>
          <cell r="T143">
            <v>0.3</v>
          </cell>
          <cell r="U143">
            <v>0.5</v>
          </cell>
          <cell r="V143">
            <v>0.4</v>
          </cell>
          <cell r="W143">
            <v>0.3</v>
          </cell>
          <cell r="X143">
            <v>0.2</v>
          </cell>
          <cell r="Y143">
            <v>0.2</v>
          </cell>
          <cell r="Z143">
            <v>0.5</v>
          </cell>
          <cell r="AA143">
            <v>0.5</v>
          </cell>
          <cell r="AB143">
            <v>0.4</v>
          </cell>
          <cell r="AC143">
            <v>0.1</v>
          </cell>
          <cell r="AD143">
            <v>0</v>
          </cell>
          <cell r="AE143">
            <v>0</v>
          </cell>
        </row>
        <row r="144">
          <cell r="D144">
            <v>153.90000000000003</v>
          </cell>
          <cell r="E144">
            <v>134.41379310344828</v>
          </cell>
          <cell r="F144">
            <v>147.41290322580642</v>
          </cell>
          <cell r="G144">
            <v>148.11333333333332</v>
          </cell>
          <cell r="H144">
            <v>180.28064516129035</v>
          </cell>
          <cell r="I144">
            <v>196.47333333333336</v>
          </cell>
          <cell r="J144">
            <v>161.06451612903223</v>
          </cell>
          <cell r="K144">
            <v>207.87419354838707</v>
          </cell>
          <cell r="L144">
            <v>195.31333333333333</v>
          </cell>
          <cell r="M144">
            <v>198.36451612903227</v>
          </cell>
          <cell r="N144" t="e">
            <v>#DIV/0!</v>
          </cell>
          <cell r="O144" t="e">
            <v>#DIV/0!</v>
          </cell>
          <cell r="T144">
            <v>0.7</v>
          </cell>
          <cell r="U144">
            <v>0.6827586206896552</v>
          </cell>
          <cell r="V144">
            <v>0.50967741935483879</v>
          </cell>
          <cell r="W144">
            <v>0.54333333333333333</v>
          </cell>
          <cell r="X144">
            <v>0.47096774193548402</v>
          </cell>
          <cell r="Y144">
            <v>0.60666666666666658</v>
          </cell>
          <cell r="Z144">
            <v>0.59354838709677393</v>
          </cell>
          <cell r="AA144">
            <v>0.61612903225806437</v>
          </cell>
          <cell r="AB144">
            <v>0.60666666666666658</v>
          </cell>
          <cell r="AC144">
            <v>0.53870967741935472</v>
          </cell>
          <cell r="AD144" t="e">
            <v>#DIV/0!</v>
          </cell>
          <cell r="AE144" t="e">
            <v>#DIV/0!</v>
          </cell>
        </row>
        <row r="145">
          <cell r="D145">
            <v>63.264000000000003</v>
          </cell>
          <cell r="E145">
            <v>61.817999999999998</v>
          </cell>
          <cell r="F145">
            <v>52.356000000000002</v>
          </cell>
          <cell r="G145">
            <v>59.683999999999997</v>
          </cell>
          <cell r="H145">
            <v>68.73</v>
          </cell>
          <cell r="I145">
            <v>74.837999999999994</v>
          </cell>
          <cell r="J145">
            <v>62.706000000000003</v>
          </cell>
          <cell r="K145">
            <v>70.998000000000005</v>
          </cell>
          <cell r="L145">
            <v>62.828000000000003</v>
          </cell>
          <cell r="M145">
            <v>65.718000000000004</v>
          </cell>
          <cell r="N145">
            <v>0</v>
          </cell>
          <cell r="O145">
            <v>0</v>
          </cell>
          <cell r="T145">
            <v>11.571999999999999</v>
          </cell>
          <cell r="U145">
            <v>11.478999999999999</v>
          </cell>
          <cell r="V145">
            <v>10.413</v>
          </cell>
          <cell r="W145">
            <v>10.677</v>
          </cell>
          <cell r="X145">
            <v>11.936999999999999</v>
          </cell>
          <cell r="Y145">
            <v>10.887</v>
          </cell>
          <cell r="Z145">
            <v>10.084</v>
          </cell>
          <cell r="AA145">
            <v>10.025</v>
          </cell>
          <cell r="AB145">
            <v>11.044</v>
          </cell>
          <cell r="AC145">
            <v>10.500999999999999</v>
          </cell>
          <cell r="AD145">
            <v>0</v>
          </cell>
          <cell r="AE145">
            <v>0</v>
          </cell>
        </row>
        <row r="146">
          <cell r="D146">
            <v>29.225999999999999</v>
          </cell>
          <cell r="E146">
            <v>25.556000000000001</v>
          </cell>
          <cell r="F146">
            <v>21.192</v>
          </cell>
          <cell r="G146">
            <v>21.693000000000001</v>
          </cell>
          <cell r="H146">
            <v>25.026</v>
          </cell>
          <cell r="I146">
            <v>17.710999999999999</v>
          </cell>
          <cell r="J146">
            <v>13.847</v>
          </cell>
          <cell r="K146">
            <v>24.132000000000001</v>
          </cell>
          <cell r="L146">
            <v>12.528</v>
          </cell>
          <cell r="M146">
            <v>18.72</v>
          </cell>
          <cell r="N146">
            <v>0</v>
          </cell>
          <cell r="O146">
            <v>0</v>
          </cell>
          <cell r="T146">
            <v>7.5979999999999999</v>
          </cell>
          <cell r="U146">
            <v>7.2130000000000001</v>
          </cell>
          <cell r="V146">
            <v>6.3810000000000002</v>
          </cell>
          <cell r="W146">
            <v>5.5780000000000003</v>
          </cell>
          <cell r="X146">
            <v>6.3410000000000002</v>
          </cell>
          <cell r="Y146">
            <v>5.9489999999999998</v>
          </cell>
          <cell r="Z146">
            <v>4.87</v>
          </cell>
          <cell r="AA146">
            <v>6.1970000000000001</v>
          </cell>
          <cell r="AB146">
            <v>6.8230000000000004</v>
          </cell>
          <cell r="AC146">
            <v>5.0119999999999996</v>
          </cell>
          <cell r="AD146">
            <v>0</v>
          </cell>
          <cell r="AE146">
            <v>0</v>
          </cell>
        </row>
        <row r="147">
          <cell r="D147">
            <v>51.658741935483881</v>
          </cell>
          <cell r="E147">
            <v>43.302827586206895</v>
          </cell>
          <cell r="F147">
            <v>33.884129032258066</v>
          </cell>
          <cell r="G147">
            <v>35.702566666666677</v>
          </cell>
          <cell r="H147">
            <v>49.690677419354834</v>
          </cell>
          <cell r="I147">
            <v>47.923000000000002</v>
          </cell>
          <cell r="J147">
            <v>38.839032258064513</v>
          </cell>
          <cell r="K147">
            <v>45.971258064516135</v>
          </cell>
          <cell r="L147">
            <v>41.015833333333326</v>
          </cell>
          <cell r="M147">
            <v>41.439967741935497</v>
          </cell>
          <cell r="N147" t="e">
            <v>#DIV/0!</v>
          </cell>
          <cell r="O147" t="e">
            <v>#DIV/0!</v>
          </cell>
          <cell r="T147">
            <v>10.05793548387097</v>
          </cell>
          <cell r="U147">
            <v>9.4459310344827614</v>
          </cell>
          <cell r="V147">
            <v>8.8394193548387108</v>
          </cell>
          <cell r="W147">
            <v>8.1814333333333327</v>
          </cell>
          <cell r="X147">
            <v>8.0857419354838704</v>
          </cell>
          <cell r="Y147">
            <v>8.4666999999999994</v>
          </cell>
          <cell r="Z147">
            <v>8.1763548387096758</v>
          </cell>
          <cell r="AA147">
            <v>8.0723870967741913</v>
          </cell>
          <cell r="AB147">
            <v>8.969833333333332</v>
          </cell>
          <cell r="AC147">
            <v>8.5132258064516133</v>
          </cell>
          <cell r="AD147" t="e">
            <v>#DIV/0!</v>
          </cell>
          <cell r="AE147" t="e">
            <v>#DIV/0!</v>
          </cell>
        </row>
        <row r="148">
          <cell r="D148">
            <v>6.8150000000000004</v>
          </cell>
          <cell r="E148">
            <v>5.9130000000000003</v>
          </cell>
          <cell r="F148">
            <v>7.8120000000000003</v>
          </cell>
          <cell r="G148">
            <v>5.9050000000000002</v>
          </cell>
          <cell r="H148">
            <v>6.7249999999999996</v>
          </cell>
          <cell r="I148">
            <v>7.0640000000000001</v>
          </cell>
          <cell r="J148">
            <v>5.5030000000000001</v>
          </cell>
          <cell r="K148">
            <v>6.4660000000000002</v>
          </cell>
          <cell r="L148">
            <v>6.4119999999999999</v>
          </cell>
          <cell r="M148">
            <v>7.016</v>
          </cell>
          <cell r="N148">
            <v>0</v>
          </cell>
          <cell r="O148">
            <v>0</v>
          </cell>
          <cell r="T148">
            <v>6.2E-2</v>
          </cell>
          <cell r="U148">
            <v>3.9E-2</v>
          </cell>
          <cell r="V148">
            <v>0.11799999999999999</v>
          </cell>
          <cell r="W148">
            <v>6.2E-2</v>
          </cell>
          <cell r="X148">
            <v>0.13500000000000001</v>
          </cell>
          <cell r="Y148">
            <v>0.17100000000000001</v>
          </cell>
          <cell r="Z148">
            <v>0.21</v>
          </cell>
          <cell r="AA148">
            <v>6.7000000000000004E-2</v>
          </cell>
          <cell r="AB148">
            <v>0.217</v>
          </cell>
          <cell r="AC148">
            <v>9.2999999999999999E-2</v>
          </cell>
          <cell r="AD148">
            <v>0</v>
          </cell>
          <cell r="AE148">
            <v>0</v>
          </cell>
        </row>
        <row r="149">
          <cell r="D149">
            <v>2.0870000000000002</v>
          </cell>
          <cell r="E149">
            <v>2.266</v>
          </cell>
          <cell r="F149">
            <v>1.732</v>
          </cell>
          <cell r="G149">
            <v>1.6779999999999999</v>
          </cell>
          <cell r="H149">
            <v>2.7370000000000001</v>
          </cell>
          <cell r="I149">
            <v>2.1429999999999998</v>
          </cell>
          <cell r="J149">
            <v>0.63300000000000001</v>
          </cell>
          <cell r="K149">
            <v>2.4969999999999999</v>
          </cell>
          <cell r="L149">
            <v>1.085</v>
          </cell>
          <cell r="M149">
            <v>2.1059999999999999</v>
          </cell>
          <cell r="N149">
            <v>0</v>
          </cell>
          <cell r="O149">
            <v>0</v>
          </cell>
          <cell r="T149">
            <v>2.3E-2</v>
          </cell>
          <cell r="U149">
            <v>1.2999999999999999E-2</v>
          </cell>
          <cell r="V149">
            <v>4.0000000000000001E-3</v>
          </cell>
          <cell r="W149">
            <v>1E-3</v>
          </cell>
          <cell r="X149">
            <v>1E-3</v>
          </cell>
          <cell r="Y149">
            <v>4.0000000000000001E-3</v>
          </cell>
          <cell r="Z149">
            <v>5.0000000000000001E-3</v>
          </cell>
          <cell r="AA149">
            <v>6.0000000000000001E-3</v>
          </cell>
          <cell r="AB149">
            <v>1.4999999999999999E-2</v>
          </cell>
          <cell r="AC149">
            <v>1.6E-2</v>
          </cell>
          <cell r="AD149">
            <v>0</v>
          </cell>
          <cell r="AE149">
            <v>0</v>
          </cell>
        </row>
        <row r="150">
          <cell r="D150">
            <v>4.9018387096774187</v>
          </cell>
          <cell r="E150">
            <v>4.14603448275862</v>
          </cell>
          <cell r="F150">
            <v>3.302387096774194</v>
          </cell>
          <cell r="G150">
            <v>3.2764000000000006</v>
          </cell>
          <cell r="H150">
            <v>4.714483870967741</v>
          </cell>
          <cell r="I150">
            <v>4.7300000000000004</v>
          </cell>
          <cell r="J150">
            <v>3.5948064516129046</v>
          </cell>
          <cell r="K150">
            <v>4.6546451612903219</v>
          </cell>
          <cell r="L150">
            <v>4.2927333333333326</v>
          </cell>
          <cell r="M150">
            <v>4.323225806451612</v>
          </cell>
          <cell r="N150" t="e">
            <v>#DIV/0!</v>
          </cell>
          <cell r="O150" t="e">
            <v>#DIV/0!</v>
          </cell>
          <cell r="T150">
            <v>4.3612903225806472E-2</v>
          </cell>
          <cell r="U150">
            <v>2.3931034482758635E-2</v>
          </cell>
          <cell r="V150">
            <v>2.8935483870967758E-2</v>
          </cell>
          <cell r="W150">
            <v>1.7266666666666673E-2</v>
          </cell>
          <cell r="X150">
            <v>3.8838709677419356E-2</v>
          </cell>
          <cell r="Y150">
            <v>6.0666666666666681E-2</v>
          </cell>
          <cell r="Z150">
            <v>5.9483870967741929E-2</v>
          </cell>
          <cell r="AA150">
            <v>3.1870967741935492E-2</v>
          </cell>
          <cell r="AB150">
            <v>5.6666666666666664E-2</v>
          </cell>
          <cell r="AC150">
            <v>4.8935483870967737E-2</v>
          </cell>
          <cell r="AD150" t="e">
            <v>#DIV/0!</v>
          </cell>
          <cell r="AE150" t="e">
            <v>#DIV/0!</v>
          </cell>
        </row>
        <row r="151">
          <cell r="D151">
            <v>210000</v>
          </cell>
          <cell r="E151">
            <v>250000</v>
          </cell>
          <cell r="F151">
            <v>340000</v>
          </cell>
          <cell r="G151">
            <v>580000</v>
          </cell>
          <cell r="H151">
            <v>710000</v>
          </cell>
          <cell r="I151">
            <v>660000</v>
          </cell>
          <cell r="J151">
            <v>650000</v>
          </cell>
          <cell r="K151">
            <v>990000</v>
          </cell>
          <cell r="L151">
            <v>570000</v>
          </cell>
          <cell r="M151">
            <v>800000</v>
          </cell>
          <cell r="N151">
            <v>0</v>
          </cell>
          <cell r="O151">
            <v>0</v>
          </cell>
          <cell r="T151">
            <v>10</v>
          </cell>
          <cell r="U151">
            <v>12</v>
          </cell>
          <cell r="V151">
            <v>130</v>
          </cell>
          <cell r="W151">
            <v>74</v>
          </cell>
          <cell r="X151">
            <v>240</v>
          </cell>
          <cell r="Y151">
            <v>200</v>
          </cell>
          <cell r="Z151">
            <v>860</v>
          </cell>
          <cell r="AA151">
            <v>160</v>
          </cell>
          <cell r="AB151">
            <v>520</v>
          </cell>
          <cell r="AC151">
            <v>270</v>
          </cell>
          <cell r="AD151">
            <v>0</v>
          </cell>
          <cell r="AE151">
            <v>0</v>
          </cell>
        </row>
        <row r="152">
          <cell r="D152">
            <v>44000</v>
          </cell>
          <cell r="E152">
            <v>64000</v>
          </cell>
          <cell r="F152">
            <v>59000</v>
          </cell>
          <cell r="G152">
            <v>80000</v>
          </cell>
          <cell r="H152">
            <v>140000</v>
          </cell>
          <cell r="I152">
            <v>190000</v>
          </cell>
          <cell r="J152">
            <v>95000</v>
          </cell>
          <cell r="K152">
            <v>330000</v>
          </cell>
          <cell r="L152">
            <v>170000</v>
          </cell>
          <cell r="M152">
            <v>130000</v>
          </cell>
          <cell r="N152">
            <v>0</v>
          </cell>
          <cell r="O152">
            <v>0</v>
          </cell>
          <cell r="T152">
            <v>1</v>
          </cell>
          <cell r="U152">
            <v>0</v>
          </cell>
          <cell r="V152">
            <v>1</v>
          </cell>
          <cell r="W152">
            <v>4</v>
          </cell>
          <cell r="X152">
            <v>6</v>
          </cell>
          <cell r="Y152">
            <v>12</v>
          </cell>
          <cell r="Z152">
            <v>50</v>
          </cell>
          <cell r="AA152">
            <v>9</v>
          </cell>
          <cell r="AB152">
            <v>19</v>
          </cell>
          <cell r="AC152">
            <v>22</v>
          </cell>
          <cell r="AD152">
            <v>0</v>
          </cell>
          <cell r="AE152">
            <v>0</v>
          </cell>
        </row>
        <row r="153">
          <cell r="D153">
            <v>148838.70967741936</v>
          </cell>
          <cell r="E153">
            <v>136448.27586206896</v>
          </cell>
          <cell r="F153">
            <v>174193.54838709679</v>
          </cell>
          <cell r="G153">
            <v>279566.66666666669</v>
          </cell>
          <cell r="H153">
            <v>345161.29032258067</v>
          </cell>
          <cell r="I153">
            <v>434333.33333333331</v>
          </cell>
          <cell r="J153">
            <v>339516.12903225806</v>
          </cell>
          <cell r="K153">
            <v>554838.70967741939</v>
          </cell>
          <cell r="L153">
            <v>395666.66666666669</v>
          </cell>
          <cell r="M153">
            <v>380322.58064516127</v>
          </cell>
          <cell r="N153" t="e">
            <v>#DIV/0!</v>
          </cell>
          <cell r="O153" t="e">
            <v>#DIV/0!</v>
          </cell>
          <cell r="T153">
            <v>5.225806451612903</v>
          </cell>
          <cell r="U153">
            <v>4.4482758620689653</v>
          </cell>
          <cell r="V153">
            <v>17.06451612903226</v>
          </cell>
          <cell r="W153">
            <v>17.766666666666666</v>
          </cell>
          <cell r="X153">
            <v>27.032258064516128</v>
          </cell>
          <cell r="Y153">
            <v>48.43333333333333</v>
          </cell>
          <cell r="Z153">
            <v>295.54838709677421</v>
          </cell>
          <cell r="AA153">
            <v>73.258064516129039</v>
          </cell>
          <cell r="AB153">
            <v>62.166666666666664</v>
          </cell>
          <cell r="AC153">
            <v>109.7741935483871</v>
          </cell>
          <cell r="AD153" t="e">
            <v>#DIV/0!</v>
          </cell>
          <cell r="AE153" t="e">
            <v>#DIV/0!</v>
          </cell>
        </row>
        <row r="154">
          <cell r="D154">
            <v>0</v>
          </cell>
          <cell r="E154">
            <v>3.9</v>
          </cell>
          <cell r="F154">
            <v>2.7</v>
          </cell>
          <cell r="G154">
            <v>1.1000000000000001</v>
          </cell>
          <cell r="H154">
            <v>1.7</v>
          </cell>
          <cell r="I154">
            <v>0.5</v>
          </cell>
          <cell r="J154">
            <v>1.1000000000000001</v>
          </cell>
          <cell r="K154">
            <v>1.3</v>
          </cell>
          <cell r="L154">
            <v>1.3</v>
          </cell>
          <cell r="M154">
            <v>0.6</v>
          </cell>
          <cell r="N154">
            <v>0</v>
          </cell>
          <cell r="O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</row>
        <row r="155">
          <cell r="D155">
            <v>0</v>
          </cell>
          <cell r="E155">
            <v>3.9</v>
          </cell>
          <cell r="F155">
            <v>2.7</v>
          </cell>
          <cell r="G155">
            <v>1.1000000000000001</v>
          </cell>
          <cell r="H155">
            <v>1.7</v>
          </cell>
          <cell r="I155">
            <v>0.5</v>
          </cell>
          <cell r="J155">
            <v>0.7</v>
          </cell>
          <cell r="K155">
            <v>1.3</v>
          </cell>
          <cell r="L155">
            <v>1.3</v>
          </cell>
          <cell r="M155">
            <v>0.6</v>
          </cell>
          <cell r="N155">
            <v>0</v>
          </cell>
          <cell r="O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</row>
        <row r="156">
          <cell r="D156">
            <v>0</v>
          </cell>
          <cell r="E156">
            <v>3.9</v>
          </cell>
          <cell r="F156">
            <v>2.7</v>
          </cell>
          <cell r="G156">
            <v>1.1000000000000001</v>
          </cell>
          <cell r="H156">
            <v>1.7</v>
          </cell>
          <cell r="I156">
            <v>0.5</v>
          </cell>
          <cell r="J156">
            <v>0.9</v>
          </cell>
          <cell r="K156">
            <v>1.3</v>
          </cell>
          <cell r="L156">
            <v>1.3</v>
          </cell>
          <cell r="M156">
            <v>0.6</v>
          </cell>
          <cell r="N156" t="e">
            <v>#DIV/0!</v>
          </cell>
          <cell r="O156" t="e">
            <v>#DIV/0!</v>
          </cell>
          <cell r="P156">
            <v>1.3545454545454545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 t="e">
            <v>#DIV/0!</v>
          </cell>
          <cell r="AE156" t="e">
            <v>#DIV/0!</v>
          </cell>
          <cell r="AF156">
            <v>0</v>
          </cell>
        </row>
        <row r="158">
          <cell r="D158">
            <v>1</v>
          </cell>
          <cell r="E158">
            <v>2</v>
          </cell>
          <cell r="F158">
            <v>3</v>
          </cell>
          <cell r="G158">
            <v>4</v>
          </cell>
          <cell r="H158">
            <v>5</v>
          </cell>
          <cell r="I158">
            <v>6</v>
          </cell>
          <cell r="J158">
            <v>7</v>
          </cell>
          <cell r="K158">
            <v>8</v>
          </cell>
          <cell r="L158">
            <v>9</v>
          </cell>
          <cell r="M158">
            <v>10</v>
          </cell>
          <cell r="N158">
            <v>11</v>
          </cell>
          <cell r="O158">
            <v>12</v>
          </cell>
          <cell r="T158">
            <v>1</v>
          </cell>
          <cell r="U158">
            <v>2</v>
          </cell>
          <cell r="V158">
            <v>3</v>
          </cell>
          <cell r="W158">
            <v>4</v>
          </cell>
          <cell r="X158">
            <v>5</v>
          </cell>
          <cell r="Y158">
            <v>6</v>
          </cell>
          <cell r="Z158">
            <v>7</v>
          </cell>
          <cell r="AA158">
            <v>8</v>
          </cell>
          <cell r="AB158">
            <v>9</v>
          </cell>
          <cell r="AC158">
            <v>10</v>
          </cell>
          <cell r="AD158">
            <v>11</v>
          </cell>
          <cell r="AE158">
            <v>12</v>
          </cell>
        </row>
        <row r="159">
          <cell r="D159">
            <v>216.9</v>
          </cell>
          <cell r="E159">
            <v>270</v>
          </cell>
          <cell r="F159">
            <v>327</v>
          </cell>
          <cell r="G159">
            <v>326.39999999999998</v>
          </cell>
          <cell r="H159">
            <v>220.5</v>
          </cell>
          <cell r="I159">
            <v>275.5</v>
          </cell>
          <cell r="J159">
            <v>205.5</v>
          </cell>
          <cell r="K159">
            <v>187.5</v>
          </cell>
          <cell r="L159">
            <v>200.9</v>
          </cell>
          <cell r="M159">
            <v>369.8</v>
          </cell>
          <cell r="N159">
            <v>0</v>
          </cell>
          <cell r="O159">
            <v>0</v>
          </cell>
          <cell r="T159">
            <v>4</v>
          </cell>
          <cell r="U159">
            <v>2.9</v>
          </cell>
          <cell r="V159">
            <v>3.8</v>
          </cell>
          <cell r="W159">
            <v>3.4</v>
          </cell>
          <cell r="X159">
            <v>3.6</v>
          </cell>
          <cell r="Y159">
            <v>3.1</v>
          </cell>
          <cell r="Z159">
            <v>2.8</v>
          </cell>
          <cell r="AA159">
            <v>1.6</v>
          </cell>
          <cell r="AB159">
            <v>2.6</v>
          </cell>
          <cell r="AC159">
            <v>2.7</v>
          </cell>
          <cell r="AD159">
            <v>0</v>
          </cell>
          <cell r="AE159">
            <v>0</v>
          </cell>
        </row>
        <row r="160">
          <cell r="D160">
            <v>108.4</v>
          </cell>
          <cell r="E160">
            <v>123.3</v>
          </cell>
          <cell r="F160">
            <v>112.4</v>
          </cell>
          <cell r="G160">
            <v>62.1</v>
          </cell>
          <cell r="H160">
            <v>96.6</v>
          </cell>
          <cell r="I160">
            <v>110</v>
          </cell>
          <cell r="J160">
            <v>60</v>
          </cell>
          <cell r="K160">
            <v>94.3</v>
          </cell>
          <cell r="L160">
            <v>60.7</v>
          </cell>
          <cell r="M160">
            <v>83</v>
          </cell>
          <cell r="N160">
            <v>0</v>
          </cell>
          <cell r="O160">
            <v>0</v>
          </cell>
          <cell r="T160">
            <v>1</v>
          </cell>
          <cell r="U160">
            <v>1.3</v>
          </cell>
          <cell r="V160">
            <v>1.1000000000000001</v>
          </cell>
          <cell r="W160">
            <v>1.7</v>
          </cell>
          <cell r="X160">
            <v>1.4</v>
          </cell>
          <cell r="Y160">
            <v>1</v>
          </cell>
          <cell r="Z160">
            <v>0.8</v>
          </cell>
          <cell r="AA160">
            <v>0.2</v>
          </cell>
          <cell r="AB160">
            <v>0.5</v>
          </cell>
          <cell r="AC160">
            <v>0.2</v>
          </cell>
          <cell r="AD160">
            <v>0</v>
          </cell>
          <cell r="AE160">
            <v>0</v>
          </cell>
        </row>
        <row r="161">
          <cell r="D161">
            <v>171.84838709677416</v>
          </cell>
          <cell r="E161">
            <v>179.48275862068965</v>
          </cell>
          <cell r="F161">
            <v>211.02580645161299</v>
          </cell>
          <cell r="G161">
            <v>188.73333333333332</v>
          </cell>
          <cell r="H161">
            <v>162.36774193548388</v>
          </cell>
          <cell r="I161">
            <v>171.53333333333336</v>
          </cell>
          <cell r="J161">
            <v>135.61612903225807</v>
          </cell>
          <cell r="K161">
            <v>144.98387096774198</v>
          </cell>
          <cell r="L161">
            <v>140.32</v>
          </cell>
          <cell r="M161">
            <v>188.48064516129031</v>
          </cell>
          <cell r="N161" t="e">
            <v>#DIV/0!</v>
          </cell>
          <cell r="O161" t="e">
            <v>#DIV/0!</v>
          </cell>
          <cell r="T161">
            <v>2.245161290322581</v>
          </cell>
          <cell r="U161">
            <v>2.1793103448275857</v>
          </cell>
          <cell r="V161">
            <v>2.4580645161290318</v>
          </cell>
          <cell r="W161">
            <v>2.5266666666666664</v>
          </cell>
          <cell r="X161">
            <v>2.3935483870967733</v>
          </cell>
          <cell r="Y161">
            <v>2.0900000000000003</v>
          </cell>
          <cell r="Z161">
            <v>1.7096774193548385</v>
          </cell>
          <cell r="AA161">
            <v>0.9580645161290321</v>
          </cell>
          <cell r="AB161">
            <v>1.2666666666666666</v>
          </cell>
          <cell r="AC161">
            <v>1.2000000000000002</v>
          </cell>
          <cell r="AD161" t="e">
            <v>#DIV/0!</v>
          </cell>
          <cell r="AE161" t="e">
            <v>#DIV/0!</v>
          </cell>
        </row>
        <row r="162">
          <cell r="D162" t="e">
            <v>#REF!</v>
          </cell>
          <cell r="E162" t="e">
            <v>#REF!</v>
          </cell>
          <cell r="F162" t="e">
            <v>#REF!</v>
          </cell>
          <cell r="G162" t="e">
            <v>#REF!</v>
          </cell>
          <cell r="H162" t="e">
            <v>#REF!</v>
          </cell>
          <cell r="I162" t="e">
            <v>#REF!</v>
          </cell>
          <cell r="J162" t="e">
            <v>#REF!</v>
          </cell>
          <cell r="K162" t="e">
            <v>#REF!</v>
          </cell>
          <cell r="L162" t="e">
            <v>#REF!</v>
          </cell>
          <cell r="M162" t="e">
            <v>#REF!</v>
          </cell>
          <cell r="N162" t="e">
            <v>#REF!</v>
          </cell>
          <cell r="O162" t="e">
            <v>#REF!</v>
          </cell>
          <cell r="T162" t="e">
            <v>#REF!</v>
          </cell>
          <cell r="U162" t="e">
            <v>#REF!</v>
          </cell>
          <cell r="V162" t="e">
            <v>#REF!</v>
          </cell>
          <cell r="W162" t="e">
            <v>#REF!</v>
          </cell>
          <cell r="X162" t="e">
            <v>#REF!</v>
          </cell>
          <cell r="Y162" t="e">
            <v>#REF!</v>
          </cell>
          <cell r="Z162" t="e">
            <v>#REF!</v>
          </cell>
          <cell r="AA162" t="e">
            <v>#REF!</v>
          </cell>
          <cell r="AB162" t="e">
            <v>#REF!</v>
          </cell>
          <cell r="AC162" t="e">
            <v>#REF!</v>
          </cell>
          <cell r="AD162" t="e">
            <v>#REF!</v>
          </cell>
          <cell r="AE162" t="e">
            <v>#REF!</v>
          </cell>
        </row>
        <row r="163">
          <cell r="D163" t="e">
            <v>#REF!</v>
          </cell>
          <cell r="E163" t="e">
            <v>#REF!</v>
          </cell>
          <cell r="F163" t="e">
            <v>#REF!</v>
          </cell>
          <cell r="G163" t="e">
            <v>#REF!</v>
          </cell>
          <cell r="H163" t="e">
            <v>#REF!</v>
          </cell>
          <cell r="I163" t="e">
            <v>#REF!</v>
          </cell>
          <cell r="J163" t="e">
            <v>#REF!</v>
          </cell>
          <cell r="K163" t="e">
            <v>#REF!</v>
          </cell>
          <cell r="L163" t="e">
            <v>#REF!</v>
          </cell>
          <cell r="M163" t="e">
            <v>#REF!</v>
          </cell>
          <cell r="N163" t="e">
            <v>#REF!</v>
          </cell>
          <cell r="O163" t="e">
            <v>#REF!</v>
          </cell>
          <cell r="T163" t="e">
            <v>#REF!</v>
          </cell>
          <cell r="U163" t="e">
            <v>#REF!</v>
          </cell>
          <cell r="V163" t="e">
            <v>#REF!</v>
          </cell>
          <cell r="W163" t="e">
            <v>#REF!</v>
          </cell>
          <cell r="X163" t="e">
            <v>#REF!</v>
          </cell>
          <cell r="Y163" t="e">
            <v>#REF!</v>
          </cell>
          <cell r="Z163" t="e">
            <v>#REF!</v>
          </cell>
          <cell r="AA163" t="e">
            <v>#REF!</v>
          </cell>
          <cell r="AB163" t="e">
            <v>#REF!</v>
          </cell>
          <cell r="AC163" t="e">
            <v>#REF!</v>
          </cell>
          <cell r="AD163" t="e">
            <v>#REF!</v>
          </cell>
          <cell r="AE163" t="e">
            <v>#REF!</v>
          </cell>
        </row>
        <row r="164">
          <cell r="D164" t="e">
            <v>#REF!</v>
          </cell>
          <cell r="E164" t="e">
            <v>#REF!</v>
          </cell>
          <cell r="F164" t="e">
            <v>#REF!</v>
          </cell>
          <cell r="G164" t="e">
            <v>#REF!</v>
          </cell>
          <cell r="H164" t="e">
            <v>#REF!</v>
          </cell>
          <cell r="I164" t="e">
            <v>#REF!</v>
          </cell>
          <cell r="J164" t="e">
            <v>#REF!</v>
          </cell>
          <cell r="K164" t="e">
            <v>#REF!</v>
          </cell>
          <cell r="L164" t="e">
            <v>#REF!</v>
          </cell>
          <cell r="M164" t="e">
            <v>#REF!</v>
          </cell>
          <cell r="N164" t="e">
            <v>#REF!</v>
          </cell>
          <cell r="O164" t="e">
            <v>#REF!</v>
          </cell>
          <cell r="T164" t="e">
            <v>#REF!</v>
          </cell>
          <cell r="U164" t="e">
            <v>#REF!</v>
          </cell>
          <cell r="V164" t="e">
            <v>#REF!</v>
          </cell>
          <cell r="W164" t="e">
            <v>#REF!</v>
          </cell>
          <cell r="X164" t="e">
            <v>#REF!</v>
          </cell>
          <cell r="Y164" t="e">
            <v>#REF!</v>
          </cell>
          <cell r="Z164" t="e">
            <v>#REF!</v>
          </cell>
          <cell r="AA164" t="e">
            <v>#REF!</v>
          </cell>
          <cell r="AB164" t="e">
            <v>#REF!</v>
          </cell>
          <cell r="AC164" t="e">
            <v>#REF!</v>
          </cell>
          <cell r="AD164" t="e">
            <v>#REF!</v>
          </cell>
          <cell r="AE164" t="e">
            <v>#REF!</v>
          </cell>
        </row>
        <row r="165">
          <cell r="D165">
            <v>135.80000000000001</v>
          </cell>
          <cell r="E165">
            <v>208.7</v>
          </cell>
          <cell r="F165">
            <v>306.8</v>
          </cell>
          <cell r="G165">
            <v>223.4</v>
          </cell>
          <cell r="H165">
            <v>202.2</v>
          </cell>
          <cell r="I165">
            <v>159.80000000000001</v>
          </cell>
          <cell r="J165">
            <v>132.6</v>
          </cell>
          <cell r="K165">
            <v>134.19999999999999</v>
          </cell>
          <cell r="L165">
            <v>113.4</v>
          </cell>
          <cell r="M165">
            <v>170.2</v>
          </cell>
          <cell r="N165">
            <v>0</v>
          </cell>
          <cell r="O165">
            <v>0</v>
          </cell>
          <cell r="T165">
            <v>10.199999999999999</v>
          </cell>
          <cell r="U165">
            <v>12.7</v>
          </cell>
          <cell r="V165">
            <v>9.8000000000000007</v>
          </cell>
          <cell r="W165">
            <v>11.9</v>
          </cell>
          <cell r="X165">
            <v>10.6</v>
          </cell>
          <cell r="Y165">
            <v>11.9</v>
          </cell>
          <cell r="Z165">
            <v>11.6</v>
          </cell>
          <cell r="AA165">
            <v>9.1999999999999993</v>
          </cell>
          <cell r="AB165">
            <v>10.4</v>
          </cell>
          <cell r="AC165">
            <v>7.9</v>
          </cell>
          <cell r="AD165">
            <v>0</v>
          </cell>
          <cell r="AE165">
            <v>0</v>
          </cell>
        </row>
        <row r="166">
          <cell r="D166">
            <v>62.1</v>
          </cell>
          <cell r="E166">
            <v>61.5</v>
          </cell>
          <cell r="F166">
            <v>71.599999999999994</v>
          </cell>
          <cell r="G166">
            <v>48.4</v>
          </cell>
          <cell r="H166">
            <v>71.599999999999994</v>
          </cell>
          <cell r="I166">
            <v>70</v>
          </cell>
          <cell r="J166">
            <v>42.9</v>
          </cell>
          <cell r="K166">
            <v>60.5</v>
          </cell>
          <cell r="L166">
            <v>47.7</v>
          </cell>
          <cell r="M166">
            <v>48.1</v>
          </cell>
          <cell r="N166">
            <v>0</v>
          </cell>
          <cell r="O166">
            <v>0</v>
          </cell>
          <cell r="T166">
            <v>3.1</v>
          </cell>
          <cell r="U166">
            <v>5.4</v>
          </cell>
          <cell r="V166">
            <v>6</v>
          </cell>
          <cell r="W166">
            <v>5.9</v>
          </cell>
          <cell r="X166">
            <v>6.9</v>
          </cell>
          <cell r="Y166">
            <v>7.8</v>
          </cell>
          <cell r="Z166">
            <v>7.1</v>
          </cell>
          <cell r="AA166">
            <v>5.0999999999999996</v>
          </cell>
          <cell r="AB166">
            <v>1.4</v>
          </cell>
          <cell r="AC166">
            <v>5</v>
          </cell>
          <cell r="AD166">
            <v>0</v>
          </cell>
          <cell r="AE166">
            <v>0</v>
          </cell>
        </row>
        <row r="167">
          <cell r="D167">
            <v>99.622580645161278</v>
          </cell>
          <cell r="E167">
            <v>99.179310344827599</v>
          </cell>
          <cell r="F167">
            <v>116.33548387096776</v>
          </cell>
          <cell r="G167">
            <v>106.09333333333331</v>
          </cell>
          <cell r="H167">
            <v>103.6</v>
          </cell>
          <cell r="I167">
            <v>94.299999999999983</v>
          </cell>
          <cell r="J167">
            <v>83.899999999999991</v>
          </cell>
          <cell r="K167">
            <v>97.480645161290312</v>
          </cell>
          <cell r="L167">
            <v>85.596666666666636</v>
          </cell>
          <cell r="M167">
            <v>89.748387096774209</v>
          </cell>
          <cell r="N167" t="e">
            <v>#DIV/0!</v>
          </cell>
          <cell r="O167" t="e">
            <v>#DIV/0!</v>
          </cell>
          <cell r="T167">
            <v>5.9677419354838719</v>
          </cell>
          <cell r="U167">
            <v>7.4620689655172416</v>
          </cell>
          <cell r="V167">
            <v>7.4354838709677411</v>
          </cell>
          <cell r="W167">
            <v>8.92</v>
          </cell>
          <cell r="X167">
            <v>9.0483870967741939</v>
          </cell>
          <cell r="Y167">
            <v>9.3933333333333326</v>
          </cell>
          <cell r="Z167">
            <v>9.3161290322580648</v>
          </cell>
          <cell r="AA167">
            <v>7.1258064516129043</v>
          </cell>
          <cell r="AB167">
            <v>5.9333333333333336</v>
          </cell>
          <cell r="AC167">
            <v>6.8419354838709667</v>
          </cell>
          <cell r="AD167" t="e">
            <v>#DIV/0!</v>
          </cell>
          <cell r="AE167" t="e">
            <v>#DIV/0!</v>
          </cell>
        </row>
        <row r="168">
          <cell r="D168">
            <v>253.3</v>
          </cell>
          <cell r="E168">
            <v>210</v>
          </cell>
          <cell r="F168">
            <v>310</v>
          </cell>
          <cell r="G168">
            <v>260</v>
          </cell>
          <cell r="H168">
            <v>310</v>
          </cell>
          <cell r="I168">
            <v>243.3</v>
          </cell>
          <cell r="J168">
            <v>270</v>
          </cell>
          <cell r="K168">
            <v>233.3</v>
          </cell>
          <cell r="L168">
            <v>276.7</v>
          </cell>
          <cell r="M168">
            <v>283.3</v>
          </cell>
          <cell r="N168">
            <v>0</v>
          </cell>
          <cell r="O168">
            <v>0</v>
          </cell>
          <cell r="T168">
            <v>2</v>
          </cell>
          <cell r="U168">
            <v>2.2999999999999998</v>
          </cell>
          <cell r="V168">
            <v>2.1</v>
          </cell>
          <cell r="W168">
            <v>2.5</v>
          </cell>
          <cell r="X168">
            <v>2.6</v>
          </cell>
          <cell r="Y168">
            <v>2.9</v>
          </cell>
          <cell r="Z168">
            <v>3.1</v>
          </cell>
          <cell r="AA168">
            <v>3.5</v>
          </cell>
          <cell r="AB168">
            <v>3.1</v>
          </cell>
          <cell r="AC168">
            <v>2.2999999999999998</v>
          </cell>
          <cell r="AD168">
            <v>0</v>
          </cell>
          <cell r="AE168">
            <v>0</v>
          </cell>
        </row>
        <row r="169">
          <cell r="D169">
            <v>88.8</v>
          </cell>
          <cell r="E169">
            <v>100</v>
          </cell>
          <cell r="F169">
            <v>106.7</v>
          </cell>
          <cell r="G169">
            <v>53.3</v>
          </cell>
          <cell r="H169">
            <v>110</v>
          </cell>
          <cell r="I169">
            <v>100</v>
          </cell>
          <cell r="J169">
            <v>64</v>
          </cell>
          <cell r="K169">
            <v>90</v>
          </cell>
          <cell r="L169">
            <v>62.5</v>
          </cell>
          <cell r="M169">
            <v>70</v>
          </cell>
          <cell r="N169">
            <v>0</v>
          </cell>
          <cell r="O169">
            <v>0</v>
          </cell>
          <cell r="T169">
            <v>1.5</v>
          </cell>
          <cell r="U169">
            <v>1.2</v>
          </cell>
          <cell r="V169">
            <v>1.3</v>
          </cell>
          <cell r="W169">
            <v>1.8</v>
          </cell>
          <cell r="X169">
            <v>2</v>
          </cell>
          <cell r="Y169">
            <v>1.8</v>
          </cell>
          <cell r="Z169">
            <v>1.5</v>
          </cell>
          <cell r="AA169">
            <v>0.2</v>
          </cell>
          <cell r="AB169">
            <v>0.2</v>
          </cell>
          <cell r="AC169">
            <v>0.8</v>
          </cell>
          <cell r="AD169">
            <v>0</v>
          </cell>
          <cell r="AE169">
            <v>0</v>
          </cell>
        </row>
        <row r="170">
          <cell r="D170">
            <v>164.21290322580646</v>
          </cell>
          <cell r="E170">
            <v>154.40344827586208</v>
          </cell>
          <cell r="F170">
            <v>204.96129032258062</v>
          </cell>
          <cell r="G170">
            <v>193.91000000000003</v>
          </cell>
          <cell r="H170">
            <v>165.11290322580649</v>
          </cell>
          <cell r="I170">
            <v>168.09000000000003</v>
          </cell>
          <cell r="J170">
            <v>146.10967741935485</v>
          </cell>
          <cell r="K170">
            <v>158.28064516129035</v>
          </cell>
          <cell r="L170">
            <v>165.02333333333334</v>
          </cell>
          <cell r="M170">
            <v>152.20322580645166</v>
          </cell>
          <cell r="N170" t="e">
            <v>#DIV/0!</v>
          </cell>
          <cell r="O170" t="e">
            <v>#DIV/0!</v>
          </cell>
          <cell r="T170">
            <v>1.7354838709677425</v>
          </cell>
          <cell r="U170">
            <v>1.627586206896551</v>
          </cell>
          <cell r="V170">
            <v>1.5548387096774192</v>
          </cell>
          <cell r="W170">
            <v>2.0733333333333333</v>
          </cell>
          <cell r="X170">
            <v>2.2806451612903222</v>
          </cell>
          <cell r="Y170">
            <v>2.1899999999999995</v>
          </cell>
          <cell r="Z170">
            <v>2.1290322580645156</v>
          </cell>
          <cell r="AA170">
            <v>1.9870967741935484</v>
          </cell>
          <cell r="AB170">
            <v>1.1033333333333331</v>
          </cell>
          <cell r="AC170">
            <v>1.2741935483870965</v>
          </cell>
          <cell r="AD170" t="e">
            <v>#DIV/0!</v>
          </cell>
          <cell r="AE170" t="e">
            <v>#DIV/0!</v>
          </cell>
        </row>
        <row r="171">
          <cell r="D171">
            <v>59.44</v>
          </cell>
          <cell r="E171">
            <v>49.436</v>
          </cell>
          <cell r="F171">
            <v>55.948</v>
          </cell>
          <cell r="G171">
            <v>67.11</v>
          </cell>
          <cell r="H171">
            <v>47.031999999999996</v>
          </cell>
          <cell r="I171">
            <v>59.136000000000003</v>
          </cell>
          <cell r="J171">
            <v>48.813000000000002</v>
          </cell>
          <cell r="K171">
            <v>48.933</v>
          </cell>
          <cell r="L171">
            <v>62.252000000000002</v>
          </cell>
          <cell r="M171">
            <v>53.884</v>
          </cell>
          <cell r="N171">
            <v>0</v>
          </cell>
          <cell r="O171">
            <v>0</v>
          </cell>
          <cell r="T171">
            <v>13.278</v>
          </cell>
          <cell r="U171">
            <v>10.273999999999999</v>
          </cell>
          <cell r="V171">
            <v>10.532</v>
          </cell>
          <cell r="W171">
            <v>9.4459999999999997</v>
          </cell>
          <cell r="X171">
            <v>9.4309999999999992</v>
          </cell>
          <cell r="Y171">
            <v>11.374000000000001</v>
          </cell>
          <cell r="Z171">
            <v>8.3719999999999999</v>
          </cell>
          <cell r="AA171">
            <v>9.1829999999999998</v>
          </cell>
          <cell r="AB171">
            <v>9.23</v>
          </cell>
          <cell r="AC171">
            <v>11.145</v>
          </cell>
          <cell r="AD171">
            <v>0</v>
          </cell>
          <cell r="AE171">
            <v>0</v>
          </cell>
        </row>
        <row r="172">
          <cell r="D172">
            <v>23.161999999999999</v>
          </cell>
          <cell r="E172">
            <v>19.062999999999999</v>
          </cell>
          <cell r="F172">
            <v>19.538</v>
          </cell>
          <cell r="G172">
            <v>15.484999999999999</v>
          </cell>
          <cell r="H172">
            <v>20.042000000000002</v>
          </cell>
          <cell r="I172">
            <v>22.51</v>
          </cell>
          <cell r="J172">
            <v>18.64</v>
          </cell>
          <cell r="K172">
            <v>17.068000000000001</v>
          </cell>
          <cell r="L172">
            <v>11.694000000000001</v>
          </cell>
          <cell r="M172">
            <v>15.708</v>
          </cell>
          <cell r="N172">
            <v>0</v>
          </cell>
          <cell r="O172">
            <v>0</v>
          </cell>
          <cell r="T172">
            <v>8.8309999999999995</v>
          </cell>
          <cell r="U172">
            <v>6.798</v>
          </cell>
          <cell r="V172">
            <v>7.2869999999999999</v>
          </cell>
          <cell r="W172">
            <v>5.2430000000000003</v>
          </cell>
          <cell r="X172">
            <v>2.7480000000000002</v>
          </cell>
          <cell r="Y172">
            <v>2.907</v>
          </cell>
          <cell r="Z172">
            <v>4.8579999999999997</v>
          </cell>
          <cell r="AA172">
            <v>4.3449999999999998</v>
          </cell>
          <cell r="AB172">
            <v>2.1419999999999999</v>
          </cell>
          <cell r="AC172">
            <v>5.5949999999999998</v>
          </cell>
          <cell r="AD172">
            <v>0</v>
          </cell>
          <cell r="AE172">
            <v>0</v>
          </cell>
        </row>
        <row r="173">
          <cell r="D173">
            <v>41.019387096774203</v>
          </cell>
          <cell r="E173">
            <v>34.99641379310345</v>
          </cell>
          <cell r="F173">
            <v>39.090354838709665</v>
          </cell>
          <cell r="G173">
            <v>44.013666666666659</v>
          </cell>
          <cell r="H173">
            <v>32.243225806451626</v>
          </cell>
          <cell r="I173">
            <v>33.305766666666663</v>
          </cell>
          <cell r="J173">
            <v>32.038032258064518</v>
          </cell>
          <cell r="K173">
            <v>31.693064516129034</v>
          </cell>
          <cell r="L173">
            <v>35.72976666666667</v>
          </cell>
          <cell r="M173">
            <v>32.297193548387092</v>
          </cell>
          <cell r="N173" t="e">
            <v>#DIV/0!</v>
          </cell>
          <cell r="O173" t="e">
            <v>#DIV/0!</v>
          </cell>
          <cell r="T173">
            <v>10.310935483870967</v>
          </cell>
          <cell r="U173">
            <v>8.0227931034482758</v>
          </cell>
          <cell r="V173">
            <v>9.0255806451612912</v>
          </cell>
          <cell r="W173">
            <v>7.7564666666666673</v>
          </cell>
          <cell r="X173">
            <v>7.0410967741935488</v>
          </cell>
          <cell r="Y173">
            <v>7.5712666666666681</v>
          </cell>
          <cell r="Z173">
            <v>6.8335806451612902</v>
          </cell>
          <cell r="AA173">
            <v>7.4064838709677421</v>
          </cell>
          <cell r="AB173">
            <v>6.9290000000000012</v>
          </cell>
          <cell r="AC173">
            <v>8.6818387096774199</v>
          </cell>
          <cell r="AD173" t="e">
            <v>#DIV/0!</v>
          </cell>
          <cell r="AE173" t="e">
            <v>#DIV/0!</v>
          </cell>
        </row>
        <row r="174">
          <cell r="D174">
            <v>6.2759999999999998</v>
          </cell>
          <cell r="E174">
            <v>4.5629999999999997</v>
          </cell>
          <cell r="F174">
            <v>6.2830000000000004</v>
          </cell>
          <cell r="G174">
            <v>6.1040000000000001</v>
          </cell>
          <cell r="H174">
            <v>5.07</v>
          </cell>
          <cell r="I174">
            <v>5.2519999999999998</v>
          </cell>
          <cell r="J174">
            <v>4.9969999999999999</v>
          </cell>
          <cell r="K174">
            <v>4.5529999999999999</v>
          </cell>
          <cell r="L174">
            <v>5.3410000000000002</v>
          </cell>
          <cell r="M174">
            <v>5.4139999999999997</v>
          </cell>
          <cell r="N174">
            <v>0</v>
          </cell>
          <cell r="O174">
            <v>0</v>
          </cell>
          <cell r="T174">
            <v>7.1999999999999995E-2</v>
          </cell>
          <cell r="U174">
            <v>5.8999999999999997E-2</v>
          </cell>
          <cell r="V174">
            <v>4.3999999999999997E-2</v>
          </cell>
          <cell r="W174">
            <v>4.4999999999999998E-2</v>
          </cell>
          <cell r="X174">
            <v>4.4999999999999998E-2</v>
          </cell>
          <cell r="Y174">
            <v>3.4000000000000002E-2</v>
          </cell>
          <cell r="Z174">
            <v>0.06</v>
          </cell>
          <cell r="AA174">
            <v>0.05</v>
          </cell>
          <cell r="AB174">
            <v>3.6999999999999998E-2</v>
          </cell>
          <cell r="AC174">
            <v>4.8000000000000001E-2</v>
          </cell>
          <cell r="AD174">
            <v>0</v>
          </cell>
          <cell r="AE174">
            <v>0</v>
          </cell>
        </row>
        <row r="175">
          <cell r="D175">
            <v>2.133</v>
          </cell>
          <cell r="E175">
            <v>2.1520000000000001</v>
          </cell>
          <cell r="F175">
            <v>2.4569999999999999</v>
          </cell>
          <cell r="G175">
            <v>1.2889999999999999</v>
          </cell>
          <cell r="H175">
            <v>2.3220000000000001</v>
          </cell>
          <cell r="I175">
            <v>2.254</v>
          </cell>
          <cell r="J175">
            <v>1.7150000000000001</v>
          </cell>
          <cell r="K175">
            <v>2.0920000000000001</v>
          </cell>
          <cell r="L175">
            <v>1.032</v>
          </cell>
          <cell r="M175">
            <v>1.9359999999999999</v>
          </cell>
          <cell r="N175">
            <v>0</v>
          </cell>
          <cell r="O175">
            <v>0</v>
          </cell>
          <cell r="T175">
            <v>2E-3</v>
          </cell>
          <cell r="U175">
            <v>1.6E-2</v>
          </cell>
          <cell r="V175">
            <v>1.0999999999999999E-2</v>
          </cell>
          <cell r="W175">
            <v>2.8000000000000001E-2</v>
          </cell>
          <cell r="X175">
            <v>2.5999999999999999E-2</v>
          </cell>
          <cell r="Y175">
            <v>2.3E-2</v>
          </cell>
          <cell r="Z175">
            <v>2.5999999999999999E-2</v>
          </cell>
          <cell r="AA175">
            <v>0.01</v>
          </cell>
          <cell r="AB175">
            <v>5.0000000000000001E-3</v>
          </cell>
          <cell r="AC175">
            <v>0</v>
          </cell>
          <cell r="AD175">
            <v>0</v>
          </cell>
          <cell r="AE175">
            <v>0</v>
          </cell>
        </row>
        <row r="176">
          <cell r="D176">
            <v>3.9769999999999994</v>
          </cell>
          <cell r="E176">
            <v>3.2706206896551722</v>
          </cell>
          <cell r="F176">
            <v>3.9060645161290322</v>
          </cell>
          <cell r="G176">
            <v>4.3681333333333328</v>
          </cell>
          <cell r="H176">
            <v>3.249741935483871</v>
          </cell>
          <cell r="I176">
            <v>3.3658000000000006</v>
          </cell>
          <cell r="J176">
            <v>3.2120322580645158</v>
          </cell>
          <cell r="K176">
            <v>2.9419677419354833</v>
          </cell>
          <cell r="L176">
            <v>3.4233000000000007</v>
          </cell>
          <cell r="M176">
            <v>3.3691612903225807</v>
          </cell>
          <cell r="N176" t="e">
            <v>#DIV/0!</v>
          </cell>
          <cell r="O176" t="e">
            <v>#DIV/0!</v>
          </cell>
          <cell r="T176">
            <v>5.193548387096774E-2</v>
          </cell>
          <cell r="U176">
            <v>3.5413793103448291E-2</v>
          </cell>
          <cell r="V176">
            <v>2.4645161290322595E-2</v>
          </cell>
          <cell r="W176">
            <v>3.7566666666666672E-2</v>
          </cell>
          <cell r="X176">
            <v>3.5258064516129041E-2</v>
          </cell>
          <cell r="Y176">
            <v>2.7866666666666685E-2</v>
          </cell>
          <cell r="Z176">
            <v>3.567741935483873E-2</v>
          </cell>
          <cell r="AA176">
            <v>3.0225806451612911E-2</v>
          </cell>
          <cell r="AB176">
            <v>2.3433333333333344E-2</v>
          </cell>
          <cell r="AC176">
            <v>3.5193548387096783E-2</v>
          </cell>
          <cell r="AD176" t="e">
            <v>#DIV/0!</v>
          </cell>
          <cell r="AE176" t="e">
            <v>#DIV/0!</v>
          </cell>
        </row>
        <row r="177">
          <cell r="D177">
            <v>270000</v>
          </cell>
          <cell r="E177">
            <v>380000</v>
          </cell>
          <cell r="F177">
            <v>500000</v>
          </cell>
          <cell r="G177">
            <v>630000</v>
          </cell>
          <cell r="H177">
            <v>480000</v>
          </cell>
          <cell r="I177">
            <v>570000</v>
          </cell>
          <cell r="J177">
            <v>720000</v>
          </cell>
          <cell r="K177">
            <v>880000</v>
          </cell>
          <cell r="L177">
            <v>560000</v>
          </cell>
          <cell r="M177">
            <v>720000</v>
          </cell>
          <cell r="N177">
            <v>0</v>
          </cell>
          <cell r="O177">
            <v>0</v>
          </cell>
          <cell r="T177">
            <v>3</v>
          </cell>
          <cell r="U177">
            <v>29</v>
          </cell>
          <cell r="V177">
            <v>3</v>
          </cell>
          <cell r="W177">
            <v>15</v>
          </cell>
          <cell r="X177">
            <v>2</v>
          </cell>
          <cell r="Y177">
            <v>170</v>
          </cell>
          <cell r="Z177">
            <v>64</v>
          </cell>
          <cell r="AA177">
            <v>950</v>
          </cell>
          <cell r="AB177">
            <v>270</v>
          </cell>
          <cell r="AC177">
            <v>37</v>
          </cell>
          <cell r="AD177">
            <v>0</v>
          </cell>
          <cell r="AE177">
            <v>0</v>
          </cell>
        </row>
        <row r="178">
          <cell r="D178">
            <v>57000</v>
          </cell>
          <cell r="E178">
            <v>36000</v>
          </cell>
          <cell r="F178">
            <v>65000</v>
          </cell>
          <cell r="G178">
            <v>62000</v>
          </cell>
          <cell r="H178">
            <v>120000</v>
          </cell>
          <cell r="I178">
            <v>100000</v>
          </cell>
          <cell r="J178">
            <v>87000</v>
          </cell>
          <cell r="K178">
            <v>130000</v>
          </cell>
          <cell r="L178">
            <v>120000</v>
          </cell>
          <cell r="M178">
            <v>88000</v>
          </cell>
          <cell r="N178">
            <v>0</v>
          </cell>
          <cell r="O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4</v>
          </cell>
          <cell r="AB178">
            <v>1</v>
          </cell>
          <cell r="AC178">
            <v>0</v>
          </cell>
          <cell r="AD178">
            <v>0</v>
          </cell>
          <cell r="AE178">
            <v>0</v>
          </cell>
        </row>
        <row r="179">
          <cell r="D179">
            <v>138290.32258064515</v>
          </cell>
          <cell r="E179">
            <v>144448.27586206896</v>
          </cell>
          <cell r="F179">
            <v>189935.48387096773</v>
          </cell>
          <cell r="G179">
            <v>302066.66666666669</v>
          </cell>
          <cell r="H179">
            <v>314838.70967741933</v>
          </cell>
          <cell r="I179">
            <v>370333.33333333331</v>
          </cell>
          <cell r="J179">
            <v>372806.45161290321</v>
          </cell>
          <cell r="K179">
            <v>447741.93548387097</v>
          </cell>
          <cell r="L179">
            <v>358333.33333333331</v>
          </cell>
          <cell r="M179">
            <v>342741.93548387097</v>
          </cell>
          <cell r="N179" t="e">
            <v>#DIV/0!</v>
          </cell>
          <cell r="O179" t="e">
            <v>#DIV/0!</v>
          </cell>
          <cell r="T179">
            <v>0.61290322580645162</v>
          </cell>
          <cell r="U179">
            <v>1.6551724137931034</v>
          </cell>
          <cell r="V179">
            <v>0.67741935483870963</v>
          </cell>
          <cell r="W179">
            <v>1.6</v>
          </cell>
          <cell r="X179">
            <v>0.54838709677419351</v>
          </cell>
          <cell r="Y179">
            <v>17.066666666666666</v>
          </cell>
          <cell r="Z179">
            <v>12.35483870967742</v>
          </cell>
          <cell r="AA179">
            <v>318.58064516129031</v>
          </cell>
          <cell r="AB179">
            <v>27.933333333333334</v>
          </cell>
          <cell r="AC179">
            <v>9.2903225806451619</v>
          </cell>
          <cell r="AD179" t="e">
            <v>#DIV/0!</v>
          </cell>
          <cell r="AE179" t="e">
            <v>#DIV/0!</v>
          </cell>
        </row>
        <row r="180">
          <cell r="D180">
            <v>0.8</v>
          </cell>
          <cell r="E180">
            <v>0</v>
          </cell>
          <cell r="F180">
            <v>0</v>
          </cell>
          <cell r="G180">
            <v>1.4</v>
          </cell>
          <cell r="H180">
            <v>0</v>
          </cell>
          <cell r="I180">
            <v>0.8</v>
          </cell>
          <cell r="J180">
            <v>0</v>
          </cell>
          <cell r="K180">
            <v>1.1000000000000001</v>
          </cell>
          <cell r="L180">
            <v>0.4</v>
          </cell>
          <cell r="M180">
            <v>1.1000000000000001</v>
          </cell>
          <cell r="N180">
            <v>0</v>
          </cell>
          <cell r="O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</row>
        <row r="181">
          <cell r="D181">
            <v>0.8</v>
          </cell>
          <cell r="E181">
            <v>0</v>
          </cell>
          <cell r="F181">
            <v>0</v>
          </cell>
          <cell r="G181">
            <v>1.4</v>
          </cell>
          <cell r="H181">
            <v>0</v>
          </cell>
          <cell r="I181">
            <v>0.8</v>
          </cell>
          <cell r="J181">
            <v>0</v>
          </cell>
          <cell r="K181">
            <v>1.1000000000000001</v>
          </cell>
          <cell r="L181">
            <v>0.4</v>
          </cell>
          <cell r="M181">
            <v>1.1000000000000001</v>
          </cell>
          <cell r="N181">
            <v>0</v>
          </cell>
          <cell r="O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</row>
        <row r="182">
          <cell r="D182">
            <v>0.8</v>
          </cell>
          <cell r="E182">
            <v>0</v>
          </cell>
          <cell r="F182">
            <v>0</v>
          </cell>
          <cell r="G182">
            <v>1.4</v>
          </cell>
          <cell r="H182">
            <v>0</v>
          </cell>
          <cell r="I182">
            <v>0.8</v>
          </cell>
          <cell r="J182">
            <v>0</v>
          </cell>
          <cell r="K182">
            <v>1.1000000000000001</v>
          </cell>
          <cell r="L182">
            <v>0.4</v>
          </cell>
          <cell r="M182">
            <v>1.1000000000000001</v>
          </cell>
          <cell r="N182" t="e">
            <v>#DIV/0!</v>
          </cell>
          <cell r="O182" t="e">
            <v>#DIV/0!</v>
          </cell>
          <cell r="P182">
            <v>0.55999999999999994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 t="e">
            <v>#DIV/0!</v>
          </cell>
          <cell r="AE182" t="e">
            <v>#DIV/0!</v>
          </cell>
          <cell r="AF182">
            <v>0</v>
          </cell>
        </row>
        <row r="184">
          <cell r="D184">
            <v>1</v>
          </cell>
          <cell r="E184">
            <v>2</v>
          </cell>
          <cell r="F184">
            <v>3</v>
          </cell>
          <cell r="G184">
            <v>4</v>
          </cell>
          <cell r="H184">
            <v>5</v>
          </cell>
          <cell r="I184">
            <v>6</v>
          </cell>
          <cell r="J184">
            <v>7</v>
          </cell>
          <cell r="K184">
            <v>8</v>
          </cell>
          <cell r="L184">
            <v>9</v>
          </cell>
          <cell r="M184">
            <v>10</v>
          </cell>
          <cell r="N184">
            <v>11</v>
          </cell>
          <cell r="O184">
            <v>12</v>
          </cell>
          <cell r="T184">
            <v>1</v>
          </cell>
          <cell r="U184">
            <v>2</v>
          </cell>
          <cell r="V184">
            <v>3</v>
          </cell>
          <cell r="W184">
            <v>4</v>
          </cell>
          <cell r="X184">
            <v>5</v>
          </cell>
          <cell r="Y184">
            <v>6</v>
          </cell>
          <cell r="Z184">
            <v>7</v>
          </cell>
          <cell r="AA184">
            <v>8</v>
          </cell>
          <cell r="AB184">
            <v>9</v>
          </cell>
          <cell r="AC184">
            <v>10</v>
          </cell>
          <cell r="AD184">
            <v>11</v>
          </cell>
          <cell r="AE184">
            <v>12</v>
          </cell>
        </row>
        <row r="185">
          <cell r="D185">
            <v>726</v>
          </cell>
          <cell r="E185">
            <v>534</v>
          </cell>
          <cell r="F185">
            <v>473</v>
          </cell>
          <cell r="G185">
            <v>405.8</v>
          </cell>
          <cell r="H185">
            <v>424.5</v>
          </cell>
          <cell r="I185">
            <v>356.3</v>
          </cell>
          <cell r="J185">
            <v>279.5</v>
          </cell>
          <cell r="K185">
            <v>273</v>
          </cell>
          <cell r="L185">
            <v>308.8</v>
          </cell>
          <cell r="M185">
            <v>412.9</v>
          </cell>
          <cell r="N185">
            <v>0</v>
          </cell>
          <cell r="O185">
            <v>0</v>
          </cell>
          <cell r="T185">
            <v>0.6</v>
          </cell>
          <cell r="U185">
            <v>1</v>
          </cell>
          <cell r="V185">
            <v>0.4</v>
          </cell>
          <cell r="W185">
            <v>1</v>
          </cell>
          <cell r="X185">
            <v>1</v>
          </cell>
          <cell r="Y185">
            <v>0.8</v>
          </cell>
          <cell r="Z185">
            <v>0.6</v>
          </cell>
          <cell r="AA185">
            <v>0.8</v>
          </cell>
          <cell r="AB185">
            <v>1</v>
          </cell>
          <cell r="AC185">
            <v>0.9</v>
          </cell>
          <cell r="AD185">
            <v>0</v>
          </cell>
          <cell r="AE185">
            <v>0</v>
          </cell>
        </row>
        <row r="186">
          <cell r="D186">
            <v>76.400000000000006</v>
          </cell>
          <cell r="E186">
            <v>42.3</v>
          </cell>
          <cell r="F186">
            <v>56.6</v>
          </cell>
          <cell r="G186">
            <v>66.8</v>
          </cell>
          <cell r="H186">
            <v>52.9</v>
          </cell>
          <cell r="I186">
            <v>44.9</v>
          </cell>
          <cell r="J186">
            <v>30.3</v>
          </cell>
          <cell r="K186">
            <v>110.1</v>
          </cell>
          <cell r="L186">
            <v>87.8</v>
          </cell>
          <cell r="M186">
            <v>61.8</v>
          </cell>
          <cell r="N186">
            <v>0</v>
          </cell>
          <cell r="O186">
            <v>0</v>
          </cell>
          <cell r="T186">
            <v>0.2</v>
          </cell>
          <cell r="U186">
            <v>0.2</v>
          </cell>
          <cell r="V186">
            <v>0.2</v>
          </cell>
          <cell r="W186">
            <v>0.2</v>
          </cell>
          <cell r="X186">
            <v>0.3</v>
          </cell>
          <cell r="Y186">
            <v>0.2</v>
          </cell>
          <cell r="Z186">
            <v>0.2</v>
          </cell>
          <cell r="AA186">
            <v>0.2</v>
          </cell>
          <cell r="AB186">
            <v>0.1</v>
          </cell>
          <cell r="AC186">
            <v>0.2</v>
          </cell>
          <cell r="AD186">
            <v>0</v>
          </cell>
          <cell r="AE186">
            <v>0</v>
          </cell>
        </row>
        <row r="187">
          <cell r="D187">
            <v>268.8096774193549</v>
          </cell>
          <cell r="E187">
            <v>217.0793103448276</v>
          </cell>
          <cell r="F187">
            <v>220.31935483870967</v>
          </cell>
          <cell r="G187">
            <v>195.16</v>
          </cell>
          <cell r="H187">
            <v>206.35806451612905</v>
          </cell>
          <cell r="I187">
            <v>200.44333333333333</v>
          </cell>
          <cell r="J187">
            <v>133.69032258064519</v>
          </cell>
          <cell r="K187">
            <v>186.5</v>
          </cell>
          <cell r="L187">
            <v>190.25666666666669</v>
          </cell>
          <cell r="M187">
            <v>218.75161290322583</v>
          </cell>
          <cell r="N187" t="e">
            <v>#DIV/0!</v>
          </cell>
          <cell r="O187" t="e">
            <v>#DIV/0!</v>
          </cell>
          <cell r="T187">
            <v>0.32068965517241388</v>
          </cell>
          <cell r="U187">
            <v>0.33793103448275863</v>
          </cell>
          <cell r="V187">
            <v>0.25806451612903231</v>
          </cell>
          <cell r="W187">
            <v>0.45666666666666672</v>
          </cell>
          <cell r="X187">
            <v>0.4032258064516131</v>
          </cell>
          <cell r="Y187">
            <v>0.41333333333333333</v>
          </cell>
          <cell r="Z187">
            <v>0.36774193548387102</v>
          </cell>
          <cell r="AA187">
            <v>0.37741935483870975</v>
          </cell>
          <cell r="AB187">
            <v>0.44666666666666666</v>
          </cell>
          <cell r="AC187">
            <v>0.43548387096774205</v>
          </cell>
          <cell r="AD187" t="e">
            <v>#DIV/0!</v>
          </cell>
          <cell r="AE187" t="e">
            <v>#DIV/0!</v>
          </cell>
        </row>
        <row r="188">
          <cell r="D188"/>
          <cell r="E188"/>
          <cell r="F188"/>
          <cell r="G188"/>
          <cell r="H188"/>
          <cell r="I188"/>
          <cell r="J188"/>
          <cell r="K188"/>
          <cell r="L188"/>
          <cell r="M188"/>
          <cell r="N188"/>
          <cell r="O188"/>
          <cell r="T188"/>
          <cell r="U188"/>
          <cell r="V188"/>
          <cell r="W188"/>
          <cell r="X188"/>
          <cell r="Y188"/>
          <cell r="Z188"/>
          <cell r="AA188"/>
          <cell r="AB188"/>
          <cell r="AC188"/>
          <cell r="AD188"/>
          <cell r="AE188"/>
        </row>
        <row r="189">
          <cell r="D189"/>
          <cell r="E189"/>
          <cell r="F189"/>
          <cell r="G189"/>
          <cell r="H189"/>
          <cell r="I189"/>
          <cell r="J189"/>
          <cell r="K189"/>
          <cell r="L189"/>
          <cell r="M189"/>
          <cell r="N189"/>
          <cell r="O189"/>
          <cell r="T189"/>
          <cell r="U189"/>
          <cell r="V189"/>
          <cell r="W189"/>
          <cell r="X189"/>
          <cell r="Y189"/>
          <cell r="Z189"/>
          <cell r="AA189"/>
          <cell r="AB189"/>
          <cell r="AC189"/>
          <cell r="AD189"/>
          <cell r="AE189"/>
        </row>
        <row r="190">
          <cell r="D190"/>
          <cell r="E190"/>
          <cell r="F190"/>
          <cell r="G190"/>
          <cell r="H190"/>
          <cell r="I190"/>
          <cell r="J190"/>
          <cell r="K190"/>
          <cell r="L190"/>
          <cell r="M190"/>
          <cell r="N190"/>
          <cell r="O190"/>
          <cell r="T190"/>
          <cell r="U190"/>
          <cell r="V190"/>
          <cell r="W190"/>
          <cell r="X190"/>
          <cell r="Y190"/>
          <cell r="Z190"/>
          <cell r="AA190"/>
          <cell r="AB190"/>
          <cell r="AC190"/>
          <cell r="AD190"/>
          <cell r="AE190"/>
        </row>
        <row r="191">
          <cell r="D191">
            <v>313.3</v>
          </cell>
          <cell r="E191">
            <v>390.8</v>
          </cell>
          <cell r="F191">
            <v>214.8</v>
          </cell>
          <cell r="G191">
            <v>190.9</v>
          </cell>
          <cell r="H191">
            <v>275.7</v>
          </cell>
          <cell r="I191">
            <v>195.5</v>
          </cell>
          <cell r="J191">
            <v>159.30000000000001</v>
          </cell>
          <cell r="K191">
            <v>176.5</v>
          </cell>
          <cell r="L191">
            <v>167.6</v>
          </cell>
          <cell r="M191">
            <v>185.4</v>
          </cell>
          <cell r="N191">
            <v>0</v>
          </cell>
          <cell r="O191">
            <v>0</v>
          </cell>
          <cell r="T191">
            <v>3.5</v>
          </cell>
          <cell r="U191">
            <v>4.3</v>
          </cell>
          <cell r="V191">
            <v>3.5</v>
          </cell>
          <cell r="W191">
            <v>3.9</v>
          </cell>
          <cell r="X191">
            <v>3.7</v>
          </cell>
          <cell r="Y191">
            <v>4.5999999999999996</v>
          </cell>
          <cell r="Z191">
            <v>3.2</v>
          </cell>
          <cell r="AA191">
            <v>3</v>
          </cell>
          <cell r="AB191">
            <v>6.4</v>
          </cell>
          <cell r="AC191">
            <v>3.8</v>
          </cell>
          <cell r="AD191">
            <v>0</v>
          </cell>
          <cell r="AE191">
            <v>0</v>
          </cell>
        </row>
        <row r="192">
          <cell r="D192">
            <v>36.299999999999997</v>
          </cell>
          <cell r="E192">
            <v>29.9</v>
          </cell>
          <cell r="F192">
            <v>35.6</v>
          </cell>
          <cell r="G192">
            <v>31.4</v>
          </cell>
          <cell r="H192">
            <v>36.6</v>
          </cell>
          <cell r="I192">
            <v>26.9</v>
          </cell>
          <cell r="J192">
            <v>17.2</v>
          </cell>
          <cell r="K192">
            <v>66.3</v>
          </cell>
          <cell r="L192">
            <v>49.7</v>
          </cell>
          <cell r="M192">
            <v>49.2</v>
          </cell>
          <cell r="N192">
            <v>0</v>
          </cell>
          <cell r="O192">
            <v>0</v>
          </cell>
          <cell r="T192">
            <v>2</v>
          </cell>
          <cell r="U192">
            <v>2.4</v>
          </cell>
          <cell r="V192">
            <v>1.7</v>
          </cell>
          <cell r="W192">
            <v>2.8</v>
          </cell>
          <cell r="X192">
            <v>2.7</v>
          </cell>
          <cell r="Y192">
            <v>2.4</v>
          </cell>
          <cell r="Z192">
            <v>0.7</v>
          </cell>
          <cell r="AA192">
            <v>1.9</v>
          </cell>
          <cell r="AB192">
            <v>0.7</v>
          </cell>
          <cell r="AC192">
            <v>2</v>
          </cell>
          <cell r="AD192">
            <v>0</v>
          </cell>
          <cell r="AE192">
            <v>0</v>
          </cell>
        </row>
        <row r="193">
          <cell r="D193">
            <v>146.8064516129032</v>
          </cell>
          <cell r="E193">
            <v>112.93448275862069</v>
          </cell>
          <cell r="F193">
            <v>109.91612903225806</v>
          </cell>
          <cell r="G193">
            <v>102.39666666666668</v>
          </cell>
          <cell r="H193">
            <v>119.75483870967743</v>
          </cell>
          <cell r="I193">
            <v>112.75666666666667</v>
          </cell>
          <cell r="J193">
            <v>79.687096774193535</v>
          </cell>
          <cell r="K193">
            <v>117.39032258064518</v>
          </cell>
          <cell r="L193">
            <v>108.18999999999998</v>
          </cell>
          <cell r="M193">
            <v>118.88709677419352</v>
          </cell>
          <cell r="N193" t="e">
            <v>#DIV/0!</v>
          </cell>
          <cell r="O193" t="e">
            <v>#DIV/0!</v>
          </cell>
          <cell r="T193">
            <v>2.8689655172413797</v>
          </cell>
          <cell r="U193">
            <v>2.9448275862068964</v>
          </cell>
          <cell r="V193">
            <v>2.7419354838709689</v>
          </cell>
          <cell r="W193">
            <v>3.3833333333333337</v>
          </cell>
          <cell r="X193">
            <v>3.2966666666666673</v>
          </cell>
          <cell r="Y193">
            <v>3.2800000000000002</v>
          </cell>
          <cell r="Z193">
            <v>2.6709677419354838</v>
          </cell>
          <cell r="AA193">
            <v>2.5580645161290323</v>
          </cell>
          <cell r="AB193">
            <v>2.4033333333333333</v>
          </cell>
          <cell r="AC193">
            <v>3.2967741935483867</v>
          </cell>
          <cell r="AD193" t="e">
            <v>#DIV/0!</v>
          </cell>
          <cell r="AE193" t="e">
            <v>#DIV/0!</v>
          </cell>
        </row>
        <row r="194">
          <cell r="D194">
            <v>1265</v>
          </cell>
          <cell r="E194">
            <v>1130</v>
          </cell>
          <cell r="F194">
            <v>453.3</v>
          </cell>
          <cell r="G194">
            <v>360</v>
          </cell>
          <cell r="H194">
            <v>416.7</v>
          </cell>
          <cell r="I194">
            <v>350</v>
          </cell>
          <cell r="J194">
            <v>230</v>
          </cell>
          <cell r="K194">
            <v>275</v>
          </cell>
          <cell r="L194">
            <v>258</v>
          </cell>
          <cell r="M194">
            <v>250</v>
          </cell>
          <cell r="N194">
            <v>0</v>
          </cell>
          <cell r="O194">
            <v>0</v>
          </cell>
          <cell r="T194">
            <v>2.4</v>
          </cell>
          <cell r="U194">
            <v>1.2</v>
          </cell>
          <cell r="V194">
            <v>1.2</v>
          </cell>
          <cell r="W194">
            <v>1.4</v>
          </cell>
          <cell r="X194">
            <v>1.3</v>
          </cell>
          <cell r="Y194">
            <v>1.9</v>
          </cell>
          <cell r="Z194">
            <v>1.8</v>
          </cell>
          <cell r="AA194">
            <v>2</v>
          </cell>
          <cell r="AB194">
            <v>1</v>
          </cell>
          <cell r="AC194">
            <v>1.1000000000000001</v>
          </cell>
          <cell r="AD194">
            <v>0</v>
          </cell>
          <cell r="AE194">
            <v>0</v>
          </cell>
        </row>
        <row r="195">
          <cell r="D195">
            <v>47.3</v>
          </cell>
          <cell r="E195">
            <v>38</v>
          </cell>
          <cell r="F195">
            <v>36</v>
          </cell>
          <cell r="G195">
            <v>30</v>
          </cell>
          <cell r="H195">
            <v>38</v>
          </cell>
          <cell r="I195">
            <v>44</v>
          </cell>
          <cell r="J195">
            <v>41</v>
          </cell>
          <cell r="K195">
            <v>88</v>
          </cell>
          <cell r="L195">
            <v>62.9</v>
          </cell>
          <cell r="M195">
            <v>60</v>
          </cell>
          <cell r="N195">
            <v>0</v>
          </cell>
          <cell r="O195">
            <v>0</v>
          </cell>
          <cell r="T195">
            <v>1</v>
          </cell>
          <cell r="U195">
            <v>0.9</v>
          </cell>
          <cell r="V195">
            <v>0.9</v>
          </cell>
          <cell r="W195">
            <v>0.8</v>
          </cell>
          <cell r="X195">
            <v>0.8</v>
          </cell>
          <cell r="Y195">
            <v>0.9</v>
          </cell>
          <cell r="Z195">
            <v>1</v>
          </cell>
          <cell r="AA195">
            <v>0.6</v>
          </cell>
          <cell r="AB195">
            <v>0.5</v>
          </cell>
          <cell r="AC195">
            <v>0.7</v>
          </cell>
          <cell r="AD195">
            <v>0</v>
          </cell>
          <cell r="AE195">
            <v>0</v>
          </cell>
        </row>
        <row r="196">
          <cell r="D196">
            <v>335.96451612903229</v>
          </cell>
          <cell r="E196">
            <v>300.93448275862067</v>
          </cell>
          <cell r="F196">
            <v>213.58064516129033</v>
          </cell>
          <cell r="G196">
            <v>149.10000000000002</v>
          </cell>
          <cell r="H196">
            <v>175.21290322580643</v>
          </cell>
          <cell r="I196">
            <v>167.33333333333334</v>
          </cell>
          <cell r="J196">
            <v>117.85483870967741</v>
          </cell>
          <cell r="K196">
            <v>186.74193548387098</v>
          </cell>
          <cell r="L196">
            <v>178.60333333333335</v>
          </cell>
          <cell r="M196">
            <v>176.91612903225806</v>
          </cell>
          <cell r="N196" t="e">
            <v>#DIV/0!</v>
          </cell>
          <cell r="O196" t="e">
            <v>#DIV/0!</v>
          </cell>
          <cell r="T196">
            <v>1.7000000000000002</v>
          </cell>
          <cell r="U196">
            <v>1.0620689655172417</v>
          </cell>
          <cell r="V196">
            <v>1.0548387096774194</v>
          </cell>
          <cell r="W196">
            <v>1.1100000000000001</v>
          </cell>
          <cell r="X196">
            <v>1.0433333333333332</v>
          </cell>
          <cell r="Y196">
            <v>1.2399999999999995</v>
          </cell>
          <cell r="Z196">
            <v>1.3000000000000003</v>
          </cell>
          <cell r="AA196">
            <v>0.9935483870967744</v>
          </cell>
          <cell r="AB196">
            <v>0.73666666666666669</v>
          </cell>
          <cell r="AC196">
            <v>0.87096774193548387</v>
          </cell>
          <cell r="AD196" t="e">
            <v>#DIV/0!</v>
          </cell>
          <cell r="AE196" t="e">
            <v>#DIV/0!</v>
          </cell>
        </row>
        <row r="197">
          <cell r="D197">
            <v>80.933999999999997</v>
          </cell>
          <cell r="E197">
            <v>98.412000000000006</v>
          </cell>
          <cell r="F197">
            <v>77.069999999999993</v>
          </cell>
          <cell r="G197">
            <v>89.831999999999994</v>
          </cell>
          <cell r="H197">
            <v>72.72</v>
          </cell>
          <cell r="I197">
            <v>100.5</v>
          </cell>
          <cell r="J197">
            <v>58.853999999999999</v>
          </cell>
          <cell r="K197">
            <v>76.134</v>
          </cell>
          <cell r="L197">
            <v>70.8</v>
          </cell>
          <cell r="M197">
            <v>78.504000000000005</v>
          </cell>
          <cell r="N197">
            <v>0</v>
          </cell>
          <cell r="O197">
            <v>0</v>
          </cell>
          <cell r="T197">
            <v>13.090999999999999</v>
          </cell>
          <cell r="U197">
            <v>13.595000000000001</v>
          </cell>
          <cell r="V197">
            <v>12.664999999999999</v>
          </cell>
          <cell r="W197">
            <v>8.7929999999999993</v>
          </cell>
          <cell r="X197">
            <v>8.0210000000000008</v>
          </cell>
          <cell r="Y197">
            <v>9.8049999999999997</v>
          </cell>
          <cell r="Z197">
            <v>8.5649999999999995</v>
          </cell>
          <cell r="AA197">
            <v>10.932</v>
          </cell>
          <cell r="AB197">
            <v>11.614000000000001</v>
          </cell>
          <cell r="AC197">
            <v>13.553000000000001</v>
          </cell>
          <cell r="AD197">
            <v>0</v>
          </cell>
          <cell r="AE197">
            <v>0</v>
          </cell>
        </row>
        <row r="198">
          <cell r="D198">
            <v>19.808</v>
          </cell>
          <cell r="E198">
            <v>11.45</v>
          </cell>
          <cell r="F198">
            <v>12.486000000000001</v>
          </cell>
          <cell r="G198">
            <v>17.911999999999999</v>
          </cell>
          <cell r="H198">
            <v>17.169</v>
          </cell>
          <cell r="I198">
            <v>6.6269999999999998</v>
          </cell>
          <cell r="J198">
            <v>15.218</v>
          </cell>
          <cell r="K198">
            <v>26.853999999999999</v>
          </cell>
          <cell r="L198">
            <v>26.613</v>
          </cell>
          <cell r="M198">
            <v>20.602</v>
          </cell>
          <cell r="N198">
            <v>0</v>
          </cell>
          <cell r="O198">
            <v>0</v>
          </cell>
          <cell r="T198">
            <v>8.875</v>
          </cell>
          <cell r="U198">
            <v>8.1669999999999998</v>
          </cell>
          <cell r="V198">
            <v>5.82</v>
          </cell>
          <cell r="W198">
            <v>6.3090000000000002</v>
          </cell>
          <cell r="X198">
            <v>4.1719999999999997</v>
          </cell>
          <cell r="Y198">
            <v>4.5540000000000003</v>
          </cell>
          <cell r="Z198">
            <v>3.15</v>
          </cell>
          <cell r="AA198">
            <v>6.9539999999999997</v>
          </cell>
          <cell r="AB198">
            <v>5.2270000000000003</v>
          </cell>
          <cell r="AC198">
            <v>9.4429999999999996</v>
          </cell>
          <cell r="AD198">
            <v>0</v>
          </cell>
          <cell r="AE198">
            <v>0</v>
          </cell>
        </row>
        <row r="199">
          <cell r="D199">
            <v>51.444580645161295</v>
          </cell>
          <cell r="E199">
            <v>41.087034482758618</v>
          </cell>
          <cell r="F199">
            <v>40.685967741935492</v>
          </cell>
          <cell r="G199">
            <v>42.107866666666673</v>
          </cell>
          <cell r="H199">
            <v>46.900290322580631</v>
          </cell>
          <cell r="I199">
            <v>48.926833333333342</v>
          </cell>
          <cell r="J199">
            <v>32.946935483870966</v>
          </cell>
          <cell r="K199">
            <v>53.702000000000012</v>
          </cell>
          <cell r="L199">
            <v>50.809333333333335</v>
          </cell>
          <cell r="M199">
            <v>48.641290322580645</v>
          </cell>
          <cell r="N199" t="e">
            <v>#DIV/0!</v>
          </cell>
          <cell r="O199" t="e">
            <v>#DIV/0!</v>
          </cell>
          <cell r="T199">
            <v>10.861310344827587</v>
          </cell>
          <cell r="U199">
            <v>10.167724137931035</v>
          </cell>
          <cell r="V199">
            <v>9.3595483870967744</v>
          </cell>
          <cell r="W199">
            <v>7.1356000000000002</v>
          </cell>
          <cell r="X199">
            <v>6.1800666666666659</v>
          </cell>
          <cell r="Y199">
            <v>6.920566666666665</v>
          </cell>
          <cell r="Z199">
            <v>5.7418064516129039</v>
          </cell>
          <cell r="AA199">
            <v>8.5278709677419364</v>
          </cell>
          <cell r="AB199">
            <v>8.4437666666666669</v>
          </cell>
          <cell r="AC199">
            <v>11.165903225806449</v>
          </cell>
          <cell r="AD199" t="e">
            <v>#DIV/0!</v>
          </cell>
          <cell r="AE199" t="e">
            <v>#DIV/0!</v>
          </cell>
        </row>
        <row r="200">
          <cell r="D200">
            <v>9.51</v>
          </cell>
          <cell r="E200">
            <v>12.585000000000001</v>
          </cell>
          <cell r="F200">
            <v>9.3569999999999993</v>
          </cell>
          <cell r="G200">
            <v>8.1549999999999994</v>
          </cell>
          <cell r="H200">
            <v>8.2850000000000001</v>
          </cell>
          <cell r="I200">
            <v>8.2910000000000004</v>
          </cell>
          <cell r="J200">
            <v>7.0140000000000002</v>
          </cell>
          <cell r="K200">
            <v>7.673</v>
          </cell>
          <cell r="L200">
            <v>7.2480000000000002</v>
          </cell>
          <cell r="M200">
            <v>7.5060000000000002</v>
          </cell>
          <cell r="N200">
            <v>0</v>
          </cell>
          <cell r="O200">
            <v>0</v>
          </cell>
          <cell r="T200">
            <v>3.2000000000000001E-2</v>
          </cell>
          <cell r="U200">
            <v>3.7999999999999999E-2</v>
          </cell>
          <cell r="V200">
            <v>5.8999999999999997E-2</v>
          </cell>
          <cell r="W200">
            <v>0.11600000000000001</v>
          </cell>
          <cell r="X200">
            <v>6.9000000000000006E-2</v>
          </cell>
          <cell r="Y200">
            <v>0.14399999999999999</v>
          </cell>
          <cell r="Z200">
            <v>8.2000000000000003E-2</v>
          </cell>
          <cell r="AA200">
            <v>0.123</v>
          </cell>
          <cell r="AB200">
            <v>0.112</v>
          </cell>
          <cell r="AC200">
            <v>8.4000000000000005E-2</v>
          </cell>
          <cell r="AD200">
            <v>0</v>
          </cell>
          <cell r="AE200">
            <v>0</v>
          </cell>
        </row>
        <row r="201">
          <cell r="D201">
            <v>1.766</v>
          </cell>
          <cell r="E201">
            <v>1.151</v>
          </cell>
          <cell r="F201">
            <v>1.5549999999999999</v>
          </cell>
          <cell r="G201">
            <v>1.0660000000000001</v>
          </cell>
          <cell r="H201">
            <v>1.8009999999999999</v>
          </cell>
          <cell r="I201">
            <v>1.3720000000000001</v>
          </cell>
          <cell r="J201">
            <v>1.02</v>
          </cell>
          <cell r="K201">
            <v>3.6739999999999999</v>
          </cell>
          <cell r="L201">
            <v>2.198</v>
          </cell>
          <cell r="M201">
            <v>2.367</v>
          </cell>
          <cell r="N201">
            <v>0</v>
          </cell>
          <cell r="O201">
            <v>0</v>
          </cell>
          <cell r="T201">
            <v>4.0000000000000001E-3</v>
          </cell>
          <cell r="U201">
            <v>0.01</v>
          </cell>
          <cell r="V201">
            <v>1.2E-2</v>
          </cell>
          <cell r="W201">
            <v>1.4E-2</v>
          </cell>
          <cell r="X201">
            <v>1.6E-2</v>
          </cell>
          <cell r="Y201">
            <v>1.6E-2</v>
          </cell>
          <cell r="Z201">
            <v>5.0000000000000001E-3</v>
          </cell>
          <cell r="AA201">
            <v>1.4999999999999999E-2</v>
          </cell>
          <cell r="AB201">
            <v>3.0000000000000001E-3</v>
          </cell>
          <cell r="AC201">
            <v>1E-3</v>
          </cell>
          <cell r="AD201">
            <v>0</v>
          </cell>
          <cell r="AE201">
            <v>0</v>
          </cell>
        </row>
        <row r="202">
          <cell r="D202">
            <v>5.6221935483870968</v>
          </cell>
          <cell r="E202">
            <v>5.2</v>
          </cell>
          <cell r="F202">
            <v>4.7819677419354853</v>
          </cell>
          <cell r="G202">
            <v>4.5667999999999997</v>
          </cell>
          <cell r="H202">
            <v>5.0443870967741944</v>
          </cell>
          <cell r="I202">
            <v>5.3560666666666661</v>
          </cell>
          <cell r="J202">
            <v>3.8108387096774199</v>
          </cell>
          <cell r="K202">
            <v>5.9271935483870966</v>
          </cell>
          <cell r="L202">
            <v>5.3598000000000008</v>
          </cell>
          <cell r="M202">
            <v>5.4434516129032255</v>
          </cell>
          <cell r="N202" t="e">
            <v>#DIV/0!</v>
          </cell>
          <cell r="O202" t="e">
            <v>#DIV/0!</v>
          </cell>
          <cell r="T202">
            <v>1.6172413793103455E-2</v>
          </cell>
          <cell r="U202">
            <v>2.1724137931034494E-2</v>
          </cell>
          <cell r="V202">
            <v>3.3354838709677426E-2</v>
          </cell>
          <cell r="W202">
            <v>4.9733333333333324E-2</v>
          </cell>
          <cell r="X202">
            <v>3.4333333333333341E-2</v>
          </cell>
          <cell r="Y202">
            <v>5.2466666666666661E-2</v>
          </cell>
          <cell r="Z202">
            <v>3.267741935483872E-2</v>
          </cell>
          <cell r="AA202">
            <v>3.7806451612903247E-2</v>
          </cell>
          <cell r="AB202">
            <v>2.6233333333333341E-2</v>
          </cell>
          <cell r="AC202">
            <v>2.5354838709677429E-2</v>
          </cell>
          <cell r="AD202" t="e">
            <v>#DIV/0!</v>
          </cell>
          <cell r="AE202" t="e">
            <v>#DIV/0!</v>
          </cell>
        </row>
        <row r="203">
          <cell r="D203">
            <v>1300000</v>
          </cell>
          <cell r="E203">
            <v>680000</v>
          </cell>
          <cell r="F203">
            <v>860000</v>
          </cell>
          <cell r="G203">
            <v>950000</v>
          </cell>
          <cell r="H203">
            <v>990000</v>
          </cell>
          <cell r="I203">
            <v>950000</v>
          </cell>
          <cell r="J203">
            <v>770000</v>
          </cell>
          <cell r="K203">
            <v>980000</v>
          </cell>
          <cell r="L203">
            <v>830000</v>
          </cell>
          <cell r="M203">
            <v>810000</v>
          </cell>
          <cell r="N203">
            <v>0</v>
          </cell>
          <cell r="O203">
            <v>0</v>
          </cell>
          <cell r="T203">
            <v>1</v>
          </cell>
          <cell r="U203">
            <v>1</v>
          </cell>
          <cell r="V203">
            <v>60</v>
          </cell>
          <cell r="W203">
            <v>8</v>
          </cell>
          <cell r="X203">
            <v>6</v>
          </cell>
          <cell r="Y203">
            <v>4</v>
          </cell>
          <cell r="Z203">
            <v>68</v>
          </cell>
          <cell r="AA203">
            <v>53</v>
          </cell>
          <cell r="AB203">
            <v>49</v>
          </cell>
          <cell r="AC203">
            <v>5</v>
          </cell>
          <cell r="AD203">
            <v>0</v>
          </cell>
          <cell r="AE203">
            <v>0</v>
          </cell>
        </row>
        <row r="204">
          <cell r="D204">
            <v>28000</v>
          </cell>
          <cell r="E204">
            <v>19000</v>
          </cell>
          <cell r="F204">
            <v>38000</v>
          </cell>
          <cell r="G204">
            <v>24000</v>
          </cell>
          <cell r="H204">
            <v>93000</v>
          </cell>
          <cell r="I204">
            <v>110000</v>
          </cell>
          <cell r="J204">
            <v>96000</v>
          </cell>
          <cell r="K204">
            <v>250000</v>
          </cell>
          <cell r="L204">
            <v>170000</v>
          </cell>
          <cell r="M204">
            <v>120000</v>
          </cell>
          <cell r="N204">
            <v>0</v>
          </cell>
          <cell r="O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</row>
        <row r="205">
          <cell r="D205">
            <v>204935.48387096773</v>
          </cell>
          <cell r="E205">
            <v>193448.27586206896</v>
          </cell>
          <cell r="F205">
            <v>220580.64516129033</v>
          </cell>
          <cell r="G205">
            <v>261333.33333333334</v>
          </cell>
          <cell r="H205">
            <v>281064.51612903224</v>
          </cell>
          <cell r="I205">
            <v>475333.33333333331</v>
          </cell>
          <cell r="J205">
            <v>337935.48387096776</v>
          </cell>
          <cell r="K205">
            <v>570000</v>
          </cell>
          <cell r="L205">
            <v>501000</v>
          </cell>
          <cell r="M205">
            <v>473870.96774193546</v>
          </cell>
          <cell r="N205" t="e">
            <v>#DIV/0!</v>
          </cell>
          <cell r="O205" t="e">
            <v>#DIV/0!</v>
          </cell>
          <cell r="T205">
            <v>3.4482758620689655E-2</v>
          </cell>
          <cell r="U205">
            <v>0.13793103448275862</v>
          </cell>
          <cell r="V205">
            <v>2.5483870967741935</v>
          </cell>
          <cell r="W205">
            <v>0.73333333333333328</v>
          </cell>
          <cell r="X205">
            <v>0.77419354838709675</v>
          </cell>
          <cell r="Y205">
            <v>0.8</v>
          </cell>
          <cell r="Z205">
            <v>13.096774193548388</v>
          </cell>
          <cell r="AA205">
            <v>4.419354838709677</v>
          </cell>
          <cell r="AB205">
            <v>4.8</v>
          </cell>
          <cell r="AC205">
            <v>1.032258064516129</v>
          </cell>
          <cell r="AD205" t="e">
            <v>#DIV/0!</v>
          </cell>
          <cell r="AE205" t="e">
            <v>#DIV/0!</v>
          </cell>
        </row>
        <row r="206">
          <cell r="D206">
            <v>2.1</v>
          </cell>
          <cell r="E206">
            <v>1.3</v>
          </cell>
          <cell r="F206">
            <v>0</v>
          </cell>
          <cell r="G206">
            <v>2.7</v>
          </cell>
          <cell r="H206">
            <v>3.7</v>
          </cell>
          <cell r="I206">
            <v>2.1</v>
          </cell>
          <cell r="J206">
            <v>3.9</v>
          </cell>
          <cell r="K206">
            <v>2.5</v>
          </cell>
          <cell r="L206">
            <v>2.1</v>
          </cell>
          <cell r="M206">
            <v>2.5</v>
          </cell>
          <cell r="N206">
            <v>0</v>
          </cell>
          <cell r="O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</row>
        <row r="207">
          <cell r="D207">
            <v>2.1</v>
          </cell>
          <cell r="E207">
            <v>1.3</v>
          </cell>
          <cell r="F207">
            <v>0</v>
          </cell>
          <cell r="G207">
            <v>2.7</v>
          </cell>
          <cell r="H207">
            <v>3.7</v>
          </cell>
          <cell r="I207">
            <v>2.1</v>
          </cell>
          <cell r="J207">
            <v>3.9</v>
          </cell>
          <cell r="K207">
            <v>2.5</v>
          </cell>
          <cell r="L207">
            <v>2.1</v>
          </cell>
          <cell r="M207">
            <v>2.5</v>
          </cell>
          <cell r="N207">
            <v>0</v>
          </cell>
          <cell r="O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</row>
        <row r="208">
          <cell r="D208">
            <v>2.1</v>
          </cell>
          <cell r="E208">
            <v>1.3</v>
          </cell>
          <cell r="F208">
            <v>0</v>
          </cell>
          <cell r="G208">
            <v>2.7</v>
          </cell>
          <cell r="H208">
            <v>3.7</v>
          </cell>
          <cell r="I208">
            <v>2.1</v>
          </cell>
          <cell r="J208">
            <v>3.9</v>
          </cell>
          <cell r="K208">
            <v>2.5</v>
          </cell>
          <cell r="L208">
            <v>2.1</v>
          </cell>
          <cell r="M208">
            <v>2.5</v>
          </cell>
          <cell r="N208" t="e">
            <v>#DIV/0!</v>
          </cell>
          <cell r="O208" t="e">
            <v>#DIV/0!</v>
          </cell>
          <cell r="P208">
            <v>2.29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 t="e">
            <v>#DIV/0!</v>
          </cell>
          <cell r="AE208" t="e">
            <v>#DIV/0!</v>
          </cell>
          <cell r="AF208">
            <v>0</v>
          </cell>
        </row>
      </sheetData>
      <sheetData sheetId="2">
        <row r="5">
          <cell r="C5">
            <v>501494</v>
          </cell>
          <cell r="D5">
            <v>173.35180327868861</v>
          </cell>
          <cell r="F5">
            <v>87.86327868852463</v>
          </cell>
          <cell r="G5">
            <v>198.49901639344259</v>
          </cell>
          <cell r="H5">
            <v>37.712167213114753</v>
          </cell>
          <cell r="I5">
            <v>5.0614622950819657</v>
          </cell>
          <cell r="J5">
            <v>153383.60655737706</v>
          </cell>
          <cell r="K5">
            <v>487295</v>
          </cell>
          <cell r="L5">
            <v>0.70918032786885288</v>
          </cell>
          <cell r="N5">
            <v>3.1796721311475395</v>
          </cell>
          <cell r="O5">
            <v>0.72163934426229714</v>
          </cell>
          <cell r="P5">
            <v>8.2505081967213041</v>
          </cell>
          <cell r="Q5">
            <v>3.0242622950819642E-2</v>
          </cell>
          <cell r="R5">
            <v>423.78688524590166</v>
          </cell>
        </row>
        <row r="6">
          <cell r="C6">
            <v>381055</v>
          </cell>
          <cell r="D6">
            <v>221.72065573770516</v>
          </cell>
          <cell r="F6">
            <v>158.88819672131154</v>
          </cell>
          <cell r="G6">
            <v>375.82360655737705</v>
          </cell>
          <cell r="H6">
            <v>53.291993442622932</v>
          </cell>
          <cell r="I6">
            <v>10.017081967213112</v>
          </cell>
          <cell r="J6">
            <v>164074.42622950819</v>
          </cell>
          <cell r="K6">
            <v>338014</v>
          </cell>
          <cell r="L6">
            <v>0.88688524590164031</v>
          </cell>
          <cell r="N6">
            <v>3.4976973684210471</v>
          </cell>
          <cell r="O6">
            <v>1.1501639344262298</v>
          </cell>
          <cell r="P6">
            <v>7.9547967213114745</v>
          </cell>
          <cell r="Q6">
            <v>4.1281967213114737E-2</v>
          </cell>
          <cell r="R6">
            <v>177.17377049180328</v>
          </cell>
        </row>
        <row r="7">
          <cell r="C7">
            <v>211987</v>
          </cell>
          <cell r="D7">
            <v>132.49110604164383</v>
          </cell>
          <cell r="F7">
            <v>112.75443342285298</v>
          </cell>
          <cell r="G7">
            <v>244.7075029562551</v>
          </cell>
          <cell r="H7">
            <v>41.116454059314918</v>
          </cell>
          <cell r="I7">
            <v>5.9846616948513063</v>
          </cell>
          <cell r="J7">
            <v>55037.897253155636</v>
          </cell>
          <cell r="K7">
            <v>178823</v>
          </cell>
          <cell r="L7">
            <v>1.9626229508196726</v>
          </cell>
          <cell r="N7">
            <v>7.21147540983607</v>
          </cell>
          <cell r="O7">
            <v>1.3252459016393434</v>
          </cell>
          <cell r="P7">
            <v>8.0353081967213029</v>
          </cell>
          <cell r="Q7">
            <v>7.5924590163934491E-2</v>
          </cell>
          <cell r="R7">
            <v>6.7868852459016393</v>
          </cell>
        </row>
        <row r="8">
          <cell r="C8">
            <v>99394</v>
          </cell>
          <cell r="D8">
            <v>199.54786885245912</v>
          </cell>
          <cell r="F8">
            <v>95.702295081967222</v>
          </cell>
          <cell r="G8">
            <v>201.89016393442625</v>
          </cell>
          <cell r="H8">
            <v>50.34441311475414</v>
          </cell>
          <cell r="I8">
            <v>5.080163934426225</v>
          </cell>
          <cell r="J8">
            <v>275301.63934426231</v>
          </cell>
          <cell r="K8">
            <v>93539</v>
          </cell>
          <cell r="L8">
            <v>1.197704918032787</v>
          </cell>
          <cell r="N8">
            <v>3.2059016393442623</v>
          </cell>
          <cell r="O8">
            <v>1.101967213114756</v>
          </cell>
          <cell r="P8">
            <v>8.4732852459016321</v>
          </cell>
          <cell r="Q8">
            <v>2.8698360655737675E-2</v>
          </cell>
          <cell r="R8">
            <v>236.18360655737706</v>
          </cell>
        </row>
        <row r="9">
          <cell r="C9">
            <v>21323</v>
          </cell>
          <cell r="D9">
            <v>260.23475409836072</v>
          </cell>
          <cell r="F9">
            <v>113.55639344262299</v>
          </cell>
          <cell r="G9">
            <v>273.24491803278693</v>
          </cell>
          <cell r="H9">
            <v>60.326672131147475</v>
          </cell>
          <cell r="I9">
            <v>6.1574393442622952</v>
          </cell>
          <cell r="J9">
            <v>424360.65573770495</v>
          </cell>
          <cell r="K9">
            <v>19919</v>
          </cell>
          <cell r="L9">
            <v>0.73737704918032809</v>
          </cell>
          <cell r="N9">
            <v>3.2921311475409842</v>
          </cell>
          <cell r="O9">
            <v>0.7108196721311475</v>
          </cell>
          <cell r="P9">
            <v>7.4091049180327859</v>
          </cell>
          <cell r="Q9">
            <v>4.1691803278688502E-2</v>
          </cell>
          <cell r="R9">
            <v>64.734426229508202</v>
          </cell>
        </row>
        <row r="10">
          <cell r="C10">
            <v>38940</v>
          </cell>
          <cell r="D10">
            <v>178.73311475409855</v>
          </cell>
          <cell r="F10">
            <v>86.774426229508222</v>
          </cell>
          <cell r="G10">
            <v>172.49442622950812</v>
          </cell>
          <cell r="H10">
            <v>42.954170491803261</v>
          </cell>
          <cell r="I10">
            <v>4.1948918032786917</v>
          </cell>
          <cell r="J10">
            <v>319583.60655737703</v>
          </cell>
          <cell r="K10">
            <v>33224</v>
          </cell>
          <cell r="L10">
            <v>0.5026229508196729</v>
          </cell>
          <cell r="N10">
            <v>3.4603278688524601</v>
          </cell>
          <cell r="O10">
            <v>0.58622950819671948</v>
          </cell>
          <cell r="P10">
            <v>8.6772721311475429</v>
          </cell>
          <cell r="Q10">
            <v>4.1095081967213093E-2</v>
          </cell>
          <cell r="R10">
            <v>66.704918032786878</v>
          </cell>
        </row>
        <row r="11">
          <cell r="C11">
            <v>32199</v>
          </cell>
          <cell r="D11">
            <v>169.39868852459014</v>
          </cell>
          <cell r="F11">
            <v>97.597377049180267</v>
          </cell>
          <cell r="G11">
            <v>167.23180327868857</v>
          </cell>
          <cell r="H11">
            <v>35.626855737704936</v>
          </cell>
          <cell r="I11">
            <v>3.507868852459016</v>
          </cell>
          <cell r="J11">
            <v>298714.75409836066</v>
          </cell>
          <cell r="K11">
            <v>31821</v>
          </cell>
          <cell r="L11">
            <v>1.9003278688524592</v>
          </cell>
          <cell r="N11">
            <v>7.7429508196721262</v>
          </cell>
          <cell r="O11">
            <v>1.7967213114754095</v>
          </cell>
          <cell r="P11">
            <v>7.962780327868848</v>
          </cell>
          <cell r="Q11">
            <v>3.3750819672131109E-2</v>
          </cell>
          <cell r="R11">
            <v>39.508196721311478</v>
          </cell>
        </row>
        <row r="12">
          <cell r="C12">
            <v>899</v>
          </cell>
          <cell r="D12">
            <v>203.73245901639368</v>
          </cell>
          <cell r="F12">
            <v>112.92163934426219</v>
          </cell>
          <cell r="G12">
            <v>199.91016393442621</v>
          </cell>
          <cell r="H12">
            <v>45.740321311475434</v>
          </cell>
          <cell r="I12">
            <v>5.1108557377049193</v>
          </cell>
          <cell r="J12">
            <v>352393.44262295082</v>
          </cell>
          <cell r="K12">
            <v>898</v>
          </cell>
          <cell r="L12">
            <v>0.38184818481848187</v>
          </cell>
          <cell r="N12">
            <v>2.9430463576158949</v>
          </cell>
          <cell r="O12">
            <v>1.1086092715231786</v>
          </cell>
          <cell r="P12">
            <v>8.4400364238410592</v>
          </cell>
          <cell r="Q12">
            <v>3.3069536423841021E-2</v>
          </cell>
          <cell r="R12">
            <v>2.8811881188118811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0"/>
  <sheetViews>
    <sheetView tabSelected="1" workbookViewId="0">
      <selection activeCell="H31" sqref="H31"/>
    </sheetView>
  </sheetViews>
  <sheetFormatPr defaultRowHeight="16.5"/>
  <sheetData>
    <row r="1" spans="1:18">
      <c r="A1" s="1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ht="17.25" thickBot="1">
      <c r="A2" s="2"/>
      <c r="B2" s="3"/>
      <c r="C2" s="4"/>
      <c r="D2" s="3"/>
      <c r="E2" s="3"/>
      <c r="F2" s="5"/>
      <c r="G2" s="6"/>
      <c r="H2" s="6"/>
      <c r="I2" s="7"/>
      <c r="J2" s="5"/>
      <c r="K2" s="4"/>
      <c r="L2" s="3"/>
      <c r="M2" s="3"/>
      <c r="N2" s="5"/>
      <c r="O2" s="3"/>
      <c r="P2" s="6"/>
      <c r="Q2" s="7"/>
      <c r="R2" s="5"/>
    </row>
    <row r="3" spans="1:18">
      <c r="A3" s="2"/>
      <c r="B3" s="66" t="s">
        <v>1</v>
      </c>
      <c r="C3" s="68" t="s">
        <v>2</v>
      </c>
      <c r="D3" s="69"/>
      <c r="E3" s="69"/>
      <c r="F3" s="69"/>
      <c r="G3" s="69"/>
      <c r="H3" s="69"/>
      <c r="I3" s="70"/>
      <c r="J3" s="8"/>
      <c r="K3" s="71" t="s">
        <v>3</v>
      </c>
      <c r="L3" s="69"/>
      <c r="M3" s="69"/>
      <c r="N3" s="69"/>
      <c r="O3" s="69"/>
      <c r="P3" s="69"/>
      <c r="Q3" s="70"/>
      <c r="R3" s="72"/>
    </row>
    <row r="4" spans="1:18" ht="41.25" thickBot="1">
      <c r="A4" s="2"/>
      <c r="B4" s="67"/>
      <c r="C4" s="9" t="s">
        <v>4</v>
      </c>
      <c r="D4" s="10" t="s">
        <v>5</v>
      </c>
      <c r="E4" s="10" t="s">
        <v>6</v>
      </c>
      <c r="F4" s="11" t="s">
        <v>7</v>
      </c>
      <c r="G4" s="12" t="s">
        <v>8</v>
      </c>
      <c r="H4" s="12" t="s">
        <v>9</v>
      </c>
      <c r="I4" s="13" t="s">
        <v>10</v>
      </c>
      <c r="J4" s="14" t="s">
        <v>11</v>
      </c>
      <c r="K4" s="9" t="s">
        <v>12</v>
      </c>
      <c r="L4" s="10" t="s">
        <v>5</v>
      </c>
      <c r="M4" s="10" t="s">
        <v>6</v>
      </c>
      <c r="N4" s="11" t="s">
        <v>7</v>
      </c>
      <c r="O4" s="12" t="s">
        <v>8</v>
      </c>
      <c r="P4" s="12" t="s">
        <v>9</v>
      </c>
      <c r="Q4" s="13" t="s">
        <v>10</v>
      </c>
      <c r="R4" s="14" t="s">
        <v>11</v>
      </c>
    </row>
    <row r="5" spans="1:18" ht="17.25" thickTop="1">
      <c r="A5" s="2"/>
      <c r="B5" s="15">
        <v>1</v>
      </c>
      <c r="C5" s="16">
        <f>IFERROR(HLOOKUP($B5,'[1]월별 유입 방류 유량'!$F$2:$Q$9,4,0),"")</f>
        <v>437280</v>
      </c>
      <c r="D5" s="17">
        <f>IFERROR(HLOOKUP(B5,'[1]월별 유입 방류 수질'!$D$2:$O$26,4,0),"")</f>
        <v>194.2838709677419</v>
      </c>
      <c r="E5" s="17">
        <f>IFERROR(HLOOKUP($B5,'[1]월별 유입 방류 수질'!$D$2:$O$26,10,0),"")</f>
        <v>108.73225806451613</v>
      </c>
      <c r="F5" s="17">
        <f>IFERROR(HLOOKUP($B5,'[1]월별 유입 방류 수질'!$D$2:$O$26,13,0),"")</f>
        <v>209.23548387096778</v>
      </c>
      <c r="G5" s="18">
        <f>IFERROR(HLOOKUP($B5,'[1]월별 유입 방류 수질'!$D$2:$O$26,16,0),"")</f>
        <v>43.84667741935484</v>
      </c>
      <c r="H5" s="18">
        <f>IFERROR(HLOOKUP($B5,'[1]월별 유입 방류 수질'!$D$2:$O$26,19,0),"")</f>
        <v>6.0674838709677426</v>
      </c>
      <c r="I5" s="19">
        <f>IFERROR(HLOOKUP($B5,'[1]월별 유입 방류 수질'!$D$2:$O$26,22,0),"")</f>
        <v>86161.290322580651</v>
      </c>
      <c r="J5" s="20">
        <f>IFERROR(HLOOKUP($B5,'[1]월별 유입 방류 수질'!$D$2:$O$26,25,0),"")</f>
        <v>0</v>
      </c>
      <c r="K5" s="21">
        <f>IFERROR(HLOOKUP($B5,'[1]월별 유입 방류 유량'!$F$2:$Q$9,8,0),"")</f>
        <v>423136</v>
      </c>
      <c r="L5" s="17">
        <f>IFERROR(HLOOKUP($B5,'[1]월별 유입 방류 수질'!$T$2:$AE$26,4,0),"")</f>
        <v>1.1096774193548391</v>
      </c>
      <c r="M5" s="17">
        <f>IFERROR(HLOOKUP($B5,'[1]월별 유입 방류 수질'!$T$2:$AE$26,10,0),"")</f>
        <v>2.9709677419354841</v>
      </c>
      <c r="N5" s="17">
        <f>IFERROR(HLOOKUP($B5,'[1]월별 유입 방류 수질'!$T$2:$AE$26,13,0),"")</f>
        <v>0.92903225806451595</v>
      </c>
      <c r="O5" s="18">
        <f>IFERROR(HLOOKUP($B5,'[1]월별 유입 방류 수질'!$T$2:$AE$26,16,0),"")</f>
        <v>9.5530000000000008</v>
      </c>
      <c r="P5" s="18">
        <f>IFERROR(HLOOKUP($B5,'[1]월별 유입 방류 수질'!$T$2:$AE$26,19,0),"")</f>
        <v>3.2096774193548408E-2</v>
      </c>
      <c r="Q5" s="19">
        <f>IFERROR(HLOOKUP($B5,'[1]월별 유입 방류 수질'!$T$2:$AE$26,22,0),"")</f>
        <v>63.096774193548384</v>
      </c>
      <c r="R5" s="22">
        <f>IFERROR(HLOOKUP($B5,'[1]월별 유입 방류 수질'!$T$2:$AE$26,25,0),"")</f>
        <v>0</v>
      </c>
    </row>
    <row r="6" spans="1:18">
      <c r="A6" s="2"/>
      <c r="B6" s="23">
        <v>2</v>
      </c>
      <c r="C6" s="24">
        <f>IFERROR(HLOOKUP($B6,'[1]월별 유입 방류 유량'!$F$2:$Q$9,4,0),"")</f>
        <v>494146</v>
      </c>
      <c r="D6" s="25">
        <f>IFERROR(HLOOKUP(B6,'[1]월별 유입 방류 수질'!$D$2:$O$26,4,0),"")</f>
        <v>167.54137931034487</v>
      </c>
      <c r="E6" s="25">
        <f>IFERROR(HLOOKUP($B6,'[1]월별 유입 방류 수질'!$D$2:$O$26,10,0),"")</f>
        <v>82.234482758620686</v>
      </c>
      <c r="F6" s="25">
        <f>IFERROR(HLOOKUP($B6,'[1]월별 유입 방류 수질'!$D$2:$O$26,13,0),"")</f>
        <v>163.02413793103452</v>
      </c>
      <c r="G6" s="26">
        <f>IFERROR(HLOOKUP($B6,'[1]월별 유입 방류 수질'!$D$2:$O$26,16,0),"")</f>
        <v>36.010379310344831</v>
      </c>
      <c r="H6" s="26">
        <f>IFERROR(HLOOKUP($B6,'[1]월별 유입 방류 수질'!$D$2:$O$26,19,0),"")</f>
        <v>4.3585862068965522</v>
      </c>
      <c r="I6" s="27">
        <f>IFERROR(HLOOKUP($B6,'[1]월별 유입 방류 수질'!$D$2:$O$26,22,0),"")</f>
        <v>79413.793103448275</v>
      </c>
      <c r="J6" s="28">
        <f>IFERROR(HLOOKUP($B6,'[1]월별 유입 방류 수질'!$D$2:$O$26,25,0),"")</f>
        <v>0</v>
      </c>
      <c r="K6" s="29">
        <f>IFERROR(HLOOKUP($B6,'[1]월별 유입 방류 유량'!$F$2:$Q$9,8,0),"")</f>
        <v>480267</v>
      </c>
      <c r="L6" s="25">
        <f>IFERROR(HLOOKUP($B6,'[1]월별 유입 방류 수질'!$T$2:$AE$26,4,0),"")</f>
        <v>1.0413793103448277</v>
      </c>
      <c r="M6" s="25">
        <f>IFERROR(HLOOKUP($B6,'[1]월별 유입 방류 수질'!$T$2:$AE$26,10,0),"")</f>
        <v>3.1068965517241383</v>
      </c>
      <c r="N6" s="25">
        <f>IFERROR(HLOOKUP($B6,'[1]월별 유입 방류 수질'!$T$2:$AE$26,13,0),"")</f>
        <v>1.1275862068965519</v>
      </c>
      <c r="O6" s="26">
        <f>IFERROR(HLOOKUP($B6,'[1]월별 유입 방류 수질'!$T$2:$AE$26,16,0),"")</f>
        <v>8.9135862068965519</v>
      </c>
      <c r="P6" s="26">
        <f>IFERROR(HLOOKUP($B6,'[1]월별 유입 방류 수질'!$T$2:$AE$26,19,0),"")</f>
        <v>3.9482758620689666E-2</v>
      </c>
      <c r="Q6" s="27">
        <f>IFERROR(HLOOKUP($B6,'[1]월별 유입 방류 수질'!$T$2:$AE$26,22,0),"")</f>
        <v>70.41379310344827</v>
      </c>
      <c r="R6" s="30">
        <f>IFERROR(HLOOKUP($B6,'[1]월별 유입 방류 수질'!$T$2:$AE$26,25,0),"")</f>
        <v>0</v>
      </c>
    </row>
    <row r="7" spans="1:18">
      <c r="A7" s="2"/>
      <c r="B7" s="23">
        <v>3</v>
      </c>
      <c r="C7" s="24">
        <f>IFERROR(HLOOKUP($B7,'[1]월별 유입 방류 유량'!$F$2:$Q$9,4,0),"")</f>
        <v>472028</v>
      </c>
      <c r="D7" s="25">
        <f>IFERROR(HLOOKUP(B7,'[1]월별 유입 방류 수질'!$D$2:$O$26,4,0),"")</f>
        <v>208.17419354838705</v>
      </c>
      <c r="E7" s="25">
        <f>IFERROR(HLOOKUP($B7,'[1]월별 유입 방류 수질'!$D$2:$O$26,10,0),"")</f>
        <v>103.05483870967743</v>
      </c>
      <c r="F7" s="25">
        <f>IFERROR(HLOOKUP($B7,'[1]월별 유입 방류 수질'!$D$2:$O$26,13,0),"")</f>
        <v>216.23870967741934</v>
      </c>
      <c r="G7" s="26">
        <f>IFERROR(HLOOKUP($B7,'[1]월별 유입 방류 수질'!$D$2:$O$26,16,0),"")</f>
        <v>40.053967741935487</v>
      </c>
      <c r="H7" s="26">
        <f>IFERROR(HLOOKUP($B7,'[1]월별 유입 방류 수질'!$D$2:$O$26,19,0),"")</f>
        <v>5.7788064516129038</v>
      </c>
      <c r="I7" s="27">
        <f>IFERROR(HLOOKUP($B7,'[1]월별 유입 방류 수질'!$D$2:$O$26,22,0),"")</f>
        <v>108903.22580645161</v>
      </c>
      <c r="J7" s="28">
        <f>IFERROR(HLOOKUP($B7,'[1]월별 유입 방류 수질'!$D$2:$O$26,25,0),"")</f>
        <v>4</v>
      </c>
      <c r="K7" s="29">
        <f>IFERROR(HLOOKUP($B7,'[1]월별 유입 방류 유량'!$F$2:$Q$9,8,0),"")</f>
        <v>458285</v>
      </c>
      <c r="L7" s="25">
        <f>IFERROR(HLOOKUP($B7,'[1]월별 유입 방류 수질'!$T$2:$AE$26,4,0),"")</f>
        <v>1.0548387096774194</v>
      </c>
      <c r="M7" s="25">
        <f>IFERROR(HLOOKUP($B7,'[1]월별 유입 방류 수질'!$T$2:$AE$26,10,0),"")</f>
        <v>3.3129032258064512</v>
      </c>
      <c r="N7" s="25">
        <f>IFERROR(HLOOKUP($B7,'[1]월별 유입 방류 수질'!$T$2:$AE$26,13,0),"")</f>
        <v>1.2225806451612908</v>
      </c>
      <c r="O7" s="26">
        <f>IFERROR(HLOOKUP($B7,'[1]월별 유입 방류 수질'!$T$2:$AE$26,16,0),"")</f>
        <v>7.1771935483870974</v>
      </c>
      <c r="P7" s="26">
        <f>IFERROR(HLOOKUP($B7,'[1]월별 유입 방류 수질'!$T$2:$AE$26,19,0),"")</f>
        <v>3.6483870967741944E-2</v>
      </c>
      <c r="Q7" s="27">
        <f>IFERROR(HLOOKUP($B7,'[1]월별 유입 방류 수질'!$T$2:$AE$26,22,0),"")</f>
        <v>60.645161290322584</v>
      </c>
      <c r="R7" s="30">
        <f>IFERROR(HLOOKUP($B7,'[1]월별 유입 방류 수질'!$T$2:$AE$26,25,0),"")</f>
        <v>0</v>
      </c>
    </row>
    <row r="8" spans="1:18">
      <c r="A8" s="2"/>
      <c r="B8" s="23">
        <v>4</v>
      </c>
      <c r="C8" s="24">
        <f>IFERROR(HLOOKUP($B8,'[1]월별 유입 방류 유량'!$F$2:$Q$9,4,0),"")</f>
        <v>511707</v>
      </c>
      <c r="D8" s="25">
        <f>IFERROR(HLOOKUP(B8,'[1]월별 유입 방류 수질'!$D$2:$O$26,4,0),"")</f>
        <v>216.95666666666665</v>
      </c>
      <c r="E8" s="25">
        <f>IFERROR(HLOOKUP($B8,'[1]월별 유입 방류 수질'!$D$2:$O$26,10,0),"")</f>
        <v>112.35666666666664</v>
      </c>
      <c r="F8" s="25">
        <f>IFERROR(HLOOKUP($B8,'[1]월별 유입 방류 수질'!$D$2:$O$26,13,0),"")</f>
        <v>282.90666666666664</v>
      </c>
      <c r="G8" s="26">
        <f>IFERROR(HLOOKUP($B8,'[1]월별 유입 방류 수질'!$D$2:$O$26,16,0),"")</f>
        <v>44.269633333333331</v>
      </c>
      <c r="H8" s="26">
        <f>IFERROR(HLOOKUP($B8,'[1]월별 유입 방류 수질'!$D$2:$O$26,19,0),"")</f>
        <v>7.0811666666666655</v>
      </c>
      <c r="I8" s="27">
        <f>IFERROR(HLOOKUP($B8,'[1]월별 유입 방류 수질'!$D$2:$O$26,22,0),"")</f>
        <v>120566.66666666667</v>
      </c>
      <c r="J8" s="28">
        <f>IFERROR(HLOOKUP($B8,'[1]월별 유입 방류 수질'!$D$2:$O$26,25,0),"")</f>
        <v>0</v>
      </c>
      <c r="K8" s="29">
        <f>IFERROR(HLOOKUP($B8,'[1]월별 유입 방류 유량'!$F$2:$Q$9,8,0),"")</f>
        <v>495788</v>
      </c>
      <c r="L8" s="25">
        <f>IFERROR(HLOOKUP($B8,'[1]월별 유입 방류 수질'!$T$2:$AE$26,4,0),"")</f>
        <v>0.61</v>
      </c>
      <c r="M8" s="25">
        <f>IFERROR(HLOOKUP($B8,'[1]월별 유입 방류 수질'!$T$2:$AE$26,10,0),"")</f>
        <v>3.89</v>
      </c>
      <c r="N8" s="25">
        <f>IFERROR(HLOOKUP($B8,'[1]월별 유입 방류 수질'!$T$2:$AE$26,13,0),"")</f>
        <v>0.98333333333333317</v>
      </c>
      <c r="O8" s="26">
        <f>IFERROR(HLOOKUP($B8,'[1]월별 유입 방류 수질'!$T$2:$AE$26,16,0),"")</f>
        <v>6.5104999999999995</v>
      </c>
      <c r="P8" s="26">
        <f>IFERROR(HLOOKUP($B8,'[1]월별 유입 방류 수질'!$T$2:$AE$26,19,0),"")</f>
        <v>2.6800000000000015E-2</v>
      </c>
      <c r="Q8" s="27">
        <f>IFERROR(HLOOKUP($B8,'[1]월별 유입 방류 수질'!$T$2:$AE$26,22,0),"")</f>
        <v>119.9</v>
      </c>
      <c r="R8" s="30">
        <f>IFERROR(HLOOKUP($B8,'[1]월별 유입 방류 수질'!$T$2:$AE$26,25,0),"")</f>
        <v>0</v>
      </c>
    </row>
    <row r="9" spans="1:18">
      <c r="A9" s="2"/>
      <c r="B9" s="23">
        <v>5</v>
      </c>
      <c r="C9" s="24">
        <f>IFERROR(HLOOKUP($B9,'[1]월별 유입 방류 유량'!$F$2:$Q$9,4,0),"")</f>
        <v>489330</v>
      </c>
      <c r="D9" s="25">
        <f>IFERROR(HLOOKUP(B9,'[1]월별 유입 방류 수질'!$D$2:$O$26,4,0),"")</f>
        <v>193.82258064516125</v>
      </c>
      <c r="E9" s="25">
        <f>IFERROR(HLOOKUP($B9,'[1]월별 유입 방류 수질'!$D$2:$O$26,10,0),"")</f>
        <v>91.767741935483841</v>
      </c>
      <c r="F9" s="25">
        <f>IFERROR(HLOOKUP($B9,'[1]월별 유입 방류 수질'!$D$2:$O$26,13,0),"")</f>
        <v>224.34516129032255</v>
      </c>
      <c r="G9" s="26">
        <f>IFERROR(HLOOKUP($B9,'[1]월별 유입 방류 수질'!$D$2:$O$26,16,0),"")</f>
        <v>42.486612903225804</v>
      </c>
      <c r="H9" s="26">
        <f>IFERROR(HLOOKUP($B9,'[1]월별 유입 방류 수질'!$D$2:$O$26,19,0),"")</f>
        <v>5.931</v>
      </c>
      <c r="I9" s="27">
        <f>IFERROR(HLOOKUP($B9,'[1]월별 유입 방류 수질'!$D$2:$O$26,22,0),"")</f>
        <v>145645.16129032258</v>
      </c>
      <c r="J9" s="28">
        <f>IFERROR(HLOOKUP($B9,'[1]월별 유입 방류 수질'!$D$2:$O$26,25,0),"")</f>
        <v>0</v>
      </c>
      <c r="K9" s="29">
        <f>IFERROR(HLOOKUP($B9,'[1]월별 유입 방류 유량'!$F$2:$Q$9,8,0),"")</f>
        <v>475424</v>
      </c>
      <c r="L9" s="25">
        <f>IFERROR(HLOOKUP($B9,'[1]월별 유입 방류 수질'!$T$2:$AE$26,4,0),"")</f>
        <v>0.47741935483870962</v>
      </c>
      <c r="M9" s="25">
        <f>IFERROR(HLOOKUP($B9,'[1]월별 유입 방류 수질'!$T$2:$AE$26,10,0),"")</f>
        <v>3.7806451612903227</v>
      </c>
      <c r="N9" s="25">
        <f>IFERROR(HLOOKUP($B9,'[1]월별 유입 방류 수질'!$T$2:$AE$26,13,0),"")</f>
        <v>0.84516129032258069</v>
      </c>
      <c r="O9" s="26">
        <f>IFERROR(HLOOKUP($B9,'[1]월별 유입 방류 수질'!$T$2:$AE$26,16,0),"")</f>
        <v>7.0082258064516134</v>
      </c>
      <c r="P9" s="26">
        <f>IFERROR(HLOOKUP($B9,'[1]월별 유입 방류 수질'!$T$2:$AE$26,19,0),"")</f>
        <v>2.6645161290322596E-2</v>
      </c>
      <c r="Q9" s="27">
        <f>IFERROR(HLOOKUP($B9,'[1]월별 유입 방류 수질'!$T$2:$AE$26,22,0),"")</f>
        <v>123.6774193548387</v>
      </c>
      <c r="R9" s="30">
        <f>IFERROR(HLOOKUP($B9,'[1]월별 유입 방류 수질'!$T$2:$AE$26,25,0),"")</f>
        <v>0</v>
      </c>
    </row>
    <row r="10" spans="1:18">
      <c r="A10" s="2"/>
      <c r="B10" s="23">
        <v>6</v>
      </c>
      <c r="C10" s="24">
        <f>IFERROR(HLOOKUP($B10,'[1]월별 유입 방류 유량'!$F$2:$Q$9,4,0),"")</f>
        <v>494171</v>
      </c>
      <c r="D10" s="25">
        <f>IFERROR(HLOOKUP(B10,'[1]월별 유입 방류 수질'!$D$2:$O$26,4,0),"")</f>
        <v>215.26666666666668</v>
      </c>
      <c r="E10" s="25">
        <f>IFERROR(HLOOKUP($B10,'[1]월별 유입 방류 수질'!$D$2:$O$26,10,0),"")</f>
        <v>112.08333333333333</v>
      </c>
      <c r="F10" s="25">
        <f>IFERROR(HLOOKUP($B10,'[1]월별 유입 방류 수질'!$D$2:$O$26,13,0),"")</f>
        <v>269.25333333333333</v>
      </c>
      <c r="G10" s="26">
        <f>IFERROR(HLOOKUP($B10,'[1]월별 유입 방류 수질'!$D$2:$O$26,16,0),"")</f>
        <v>46.749100000000006</v>
      </c>
      <c r="H10" s="26">
        <f>IFERROR(HLOOKUP($B10,'[1]월별 유입 방류 수질'!$D$2:$O$26,19,0),"")</f>
        <v>6.9447666666666663</v>
      </c>
      <c r="I10" s="27">
        <f>IFERROR(HLOOKUP($B10,'[1]월별 유입 방류 수질'!$D$2:$O$26,22,0),"")</f>
        <v>205333.33333333334</v>
      </c>
      <c r="J10" s="28">
        <f>IFERROR(HLOOKUP($B10,'[1]월별 유입 방류 수질'!$D$2:$O$26,25,0),"")</f>
        <v>0</v>
      </c>
      <c r="K10" s="29">
        <f>IFERROR(HLOOKUP($B10,'[1]월별 유입 방류 유량'!$F$2:$Q$9,8,0),"")</f>
        <v>480230</v>
      </c>
      <c r="L10" s="25">
        <f>IFERROR(HLOOKUP($B10,'[1]월별 유입 방류 수질'!$T$2:$AE$26,4,0),"")</f>
        <v>0.54333333333333322</v>
      </c>
      <c r="M10" s="25">
        <f>IFERROR(HLOOKUP($B10,'[1]월별 유입 방류 수질'!$T$2:$AE$26,10,0),"")</f>
        <v>3.6033333333333339</v>
      </c>
      <c r="N10" s="25">
        <f>IFERROR(HLOOKUP($B10,'[1]월별 유입 방류 수질'!$T$2:$AE$26,13,0),"")</f>
        <v>0.65</v>
      </c>
      <c r="O10" s="26">
        <f>IFERROR(HLOOKUP($B10,'[1]월별 유입 방류 수질'!$T$2:$AE$26,16,0),"")</f>
        <v>7.9297999999999984</v>
      </c>
      <c r="P10" s="26">
        <f>IFERROR(HLOOKUP($B10,'[1]월별 유입 방류 수질'!$T$2:$AE$26,19,0),"")</f>
        <v>3.6533333333333348E-2</v>
      </c>
      <c r="Q10" s="27">
        <f>IFERROR(HLOOKUP($B10,'[1]월별 유입 방류 수질'!$T$2:$AE$26,22,0),"")</f>
        <v>934.5333333333333</v>
      </c>
      <c r="R10" s="30">
        <f>IFERROR(HLOOKUP($B10,'[1]월별 유입 방류 수질'!$T$2:$AE$26,25,0),"")</f>
        <v>0</v>
      </c>
    </row>
    <row r="11" spans="1:18">
      <c r="A11" s="2"/>
      <c r="B11" s="23">
        <v>7</v>
      </c>
      <c r="C11" s="24">
        <f>IFERROR(HLOOKUP($B11,'[1]월별 유입 방류 유량'!$F$2:$Q$9,4,0),"")</f>
        <v>553197</v>
      </c>
      <c r="D11" s="25">
        <f>IFERROR(HLOOKUP(B11,'[1]월별 유입 방류 수질'!$D$2:$O$26,4,0),"")</f>
        <v>130.91612903225806</v>
      </c>
      <c r="E11" s="25">
        <f>IFERROR(HLOOKUP($B11,'[1]월별 유입 방류 수질'!$D$2:$O$26,10,0),"")</f>
        <v>65.467741935483872</v>
      </c>
      <c r="F11" s="25">
        <f>IFERROR(HLOOKUP($B11,'[1]월별 유입 방류 수질'!$D$2:$O$26,13,0),"")</f>
        <v>145.11290322580646</v>
      </c>
      <c r="G11" s="26">
        <f>IFERROR(HLOOKUP($B11,'[1]월별 유입 방류 수질'!$D$2:$O$26,16,0),"")</f>
        <v>27.959935483870968</v>
      </c>
      <c r="H11" s="26">
        <f>IFERROR(HLOOKUP($B11,'[1]월별 유입 방류 수질'!$D$2:$O$26,19,0),"")</f>
        <v>3.4790000000000001</v>
      </c>
      <c r="I11" s="27">
        <f>IFERROR(HLOOKUP($B11,'[1]월별 유입 방류 수질'!$D$2:$O$26,22,0),"")</f>
        <v>171612.90322580645</v>
      </c>
      <c r="J11" s="28">
        <f>IFERROR(HLOOKUP($B11,'[1]월별 유입 방류 수질'!$D$2:$O$26,25,0),"")</f>
        <v>0</v>
      </c>
      <c r="K11" s="29">
        <f>IFERROR(HLOOKUP($B11,'[1]월별 유입 방류 유량'!$F$2:$Q$9,8,0),"")</f>
        <v>539095</v>
      </c>
      <c r="L11" s="25">
        <f>IFERROR(HLOOKUP($B11,'[1]월별 유입 방류 수질'!$T$2:$AE$26,4,0),"")</f>
        <v>0.53225806451612911</v>
      </c>
      <c r="M11" s="25">
        <f>IFERROR(HLOOKUP($B11,'[1]월별 유입 방류 수질'!$T$2:$AE$26,10,0),"")</f>
        <v>2.7741935483870974</v>
      </c>
      <c r="N11" s="25">
        <f>IFERROR(HLOOKUP($B11,'[1]월별 유입 방류 수질'!$T$2:$AE$26,13,0),"")</f>
        <v>0.56774193548387086</v>
      </c>
      <c r="O11" s="26">
        <f>IFERROR(HLOOKUP($B11,'[1]월별 유입 방류 수질'!$T$2:$AE$26,16,0),"")</f>
        <v>8.0140967741935487</v>
      </c>
      <c r="P11" s="26">
        <f>IFERROR(HLOOKUP($B11,'[1]월별 유입 방류 수질'!$T$2:$AE$26,19,0),"")</f>
        <v>3.938709677419356E-2</v>
      </c>
      <c r="Q11" s="27">
        <f>IFERROR(HLOOKUP($B11,'[1]월별 유입 방류 수질'!$T$2:$AE$26,22,0),"")</f>
        <v>1265.483870967742</v>
      </c>
      <c r="R11" s="30">
        <f>IFERROR(HLOOKUP($B11,'[1]월별 유입 방류 수질'!$T$2:$AE$26,25,0),"")</f>
        <v>0</v>
      </c>
    </row>
    <row r="12" spans="1:18">
      <c r="A12" s="2"/>
      <c r="B12" s="23">
        <v>8</v>
      </c>
      <c r="C12" s="24">
        <f>IFERROR(HLOOKUP($B12,'[1]월별 유입 방류 유량'!$F$2:$Q$9,4,0),"")</f>
        <v>523237</v>
      </c>
      <c r="D12" s="25">
        <f>IFERROR(HLOOKUP(B12,'[1]월별 유입 방류 수질'!$D$2:$O$26,4,0),"")</f>
        <v>125.24838709677421</v>
      </c>
      <c r="E12" s="25">
        <f>IFERROR(HLOOKUP($B12,'[1]월별 유입 방류 수질'!$D$2:$O$26,10,0),"")</f>
        <v>72.483870967741936</v>
      </c>
      <c r="F12" s="25">
        <f>IFERROR(HLOOKUP($B12,'[1]월별 유입 방류 수질'!$D$2:$O$26,13,0),"")</f>
        <v>160.50645161290322</v>
      </c>
      <c r="G12" s="26">
        <f>IFERROR(HLOOKUP($B12,'[1]월별 유입 방류 수질'!$D$2:$O$26,16,0),"")</f>
        <v>32.19058064516129</v>
      </c>
      <c r="H12" s="26">
        <f>IFERROR(HLOOKUP($B12,'[1]월별 유입 방류 수질'!$D$2:$O$26,19,0),"")</f>
        <v>3.8796451612903229</v>
      </c>
      <c r="I12" s="27">
        <f>IFERROR(HLOOKUP($B12,'[1]월별 유입 방류 수질'!$D$2:$O$26,22,0),"")</f>
        <v>207548.38709677418</v>
      </c>
      <c r="J12" s="28">
        <f>IFERROR(HLOOKUP($B12,'[1]월별 유입 방류 수질'!$D$2:$O$26,25,0),"")</f>
        <v>1</v>
      </c>
      <c r="K12" s="29">
        <f>IFERROR(HLOOKUP($B12,'[1]월별 유입 방류 유량'!$F$2:$Q$9,8,0),"")</f>
        <v>510016</v>
      </c>
      <c r="L12" s="25">
        <f>IFERROR(HLOOKUP($B12,'[1]월별 유입 방류 수질'!$T$2:$AE$26,4,0),"")</f>
        <v>0.40967741935483881</v>
      </c>
      <c r="M12" s="25">
        <f>IFERROR(HLOOKUP($B12,'[1]월별 유입 방류 수질'!$T$2:$AE$26,10,0),"")</f>
        <v>2.9806451612903224</v>
      </c>
      <c r="N12" s="25">
        <f>IFERROR(HLOOKUP($B12,'[1]월별 유입 방류 수질'!$T$2:$AE$26,13,0),"")</f>
        <v>0.3322580645161291</v>
      </c>
      <c r="O12" s="26">
        <f>IFERROR(HLOOKUP($B12,'[1]월별 유입 방류 수질'!$T$2:$AE$26,16,0),"")</f>
        <v>8.7993548387096769</v>
      </c>
      <c r="P12" s="26">
        <f>IFERROR(HLOOKUP($B12,'[1]월별 유입 방류 수질'!$T$2:$AE$26,19,0),"")</f>
        <v>3.3000000000000008E-2</v>
      </c>
      <c r="Q12" s="27">
        <f>IFERROR(HLOOKUP($B12,'[1]월별 유입 방류 수질'!$T$2:$AE$26,22,0),"")</f>
        <v>716.77419354838707</v>
      </c>
      <c r="R12" s="30">
        <f>IFERROR(HLOOKUP($B12,'[1]월별 유입 방류 수질'!$T$2:$AE$26,25,0),"")</f>
        <v>0</v>
      </c>
    </row>
    <row r="13" spans="1:18">
      <c r="A13" s="2"/>
      <c r="B13" s="23">
        <v>9</v>
      </c>
      <c r="C13" s="24">
        <f>IFERROR(HLOOKUP($B13,'[1]월별 유입 방류 유량'!$F$2:$Q$9,4,0),"")</f>
        <v>526839</v>
      </c>
      <c r="D13" s="25">
        <f>IFERROR(HLOOKUP(B13,'[1]월별 유입 방류 수질'!$D$2:$O$26,4,0),"")</f>
        <v>130.72999999999999</v>
      </c>
      <c r="E13" s="25">
        <f>IFERROR(HLOOKUP($B13,'[1]월별 유입 방류 수질'!$D$2:$O$26,10,0),"")</f>
        <v>64.88666666666667</v>
      </c>
      <c r="F13" s="25">
        <f>IFERROR(HLOOKUP($B13,'[1]월별 유입 방류 수질'!$D$2:$O$26,13,0),"")</f>
        <v>154.64666666666665</v>
      </c>
      <c r="G13" s="26">
        <f>IFERROR(HLOOKUP($B13,'[1]월별 유입 방류 수질'!$D$2:$O$26,16,0),"")</f>
        <v>32.292000000000002</v>
      </c>
      <c r="H13" s="26">
        <f>IFERROR(HLOOKUP($B13,'[1]월별 유입 방류 수질'!$D$2:$O$26,19,0),"")</f>
        <v>3.5749000000000004</v>
      </c>
      <c r="I13" s="27">
        <f>IFERROR(HLOOKUP($B13,'[1]월별 유입 방류 수질'!$D$2:$O$26,22,0),"")</f>
        <v>222533.33333333334</v>
      </c>
      <c r="J13" s="28">
        <f>IFERROR(HLOOKUP($B13,'[1]월별 유입 방류 수질'!$D$2:$O$26,25,0),"")</f>
        <v>1</v>
      </c>
      <c r="K13" s="29">
        <f>IFERROR(HLOOKUP($B13,'[1]월별 유입 방류 유량'!$F$2:$Q$9,8,0),"")</f>
        <v>512294</v>
      </c>
      <c r="L13" s="25">
        <f>IFERROR(HLOOKUP($B13,'[1]월별 유입 방류 수질'!$T$2:$AE$26,4,0),"")</f>
        <v>0.53</v>
      </c>
      <c r="M13" s="25">
        <f>IFERROR(HLOOKUP($B13,'[1]월별 유입 방류 수질'!$T$2:$AE$26,10,0),"")</f>
        <v>2.6333333333333333</v>
      </c>
      <c r="N13" s="25">
        <f>IFERROR(HLOOKUP($B13,'[1]월별 유입 방류 수질'!$T$2:$AE$26,13,0),"")</f>
        <v>0.26999999999999991</v>
      </c>
      <c r="O13" s="26">
        <f>IFERROR(HLOOKUP($B13,'[1]월별 유입 방류 수질'!$T$2:$AE$26,16,0),"")</f>
        <v>9.1259666666666668</v>
      </c>
      <c r="P13" s="26">
        <f>IFERROR(HLOOKUP($B13,'[1]월별 유입 방류 수질'!$T$2:$AE$26,19,0),"")</f>
        <v>1.7133333333333337E-2</v>
      </c>
      <c r="Q13" s="27">
        <f>IFERROR(HLOOKUP($B13,'[1]월별 유입 방류 수질'!$T$2:$AE$26,22,0),"")</f>
        <v>375</v>
      </c>
      <c r="R13" s="30">
        <f>IFERROR(HLOOKUP($B13,'[1]월별 유입 방류 수질'!$T$2:$AE$26,25,0),"")</f>
        <v>0</v>
      </c>
    </row>
    <row r="14" spans="1:18">
      <c r="A14" s="2"/>
      <c r="B14" s="23">
        <v>10</v>
      </c>
      <c r="C14" s="24">
        <f>IFERROR(HLOOKUP($B14,'[1]월별 유입 방류 유량'!$F$2:$Q$9,4,0),"")</f>
        <v>513446</v>
      </c>
      <c r="D14" s="25">
        <f>IFERROR(HLOOKUP(B14,'[1]월별 유입 방류 수질'!$D$2:$O$26,4,0),"")</f>
        <v>151.58709677419353</v>
      </c>
      <c r="E14" s="25">
        <f>IFERROR(HLOOKUP($B14,'[1]월별 유입 방류 수질'!$D$2:$O$26,10,0),"")</f>
        <v>66.032258064516128</v>
      </c>
      <c r="F14" s="25">
        <f>IFERROR(HLOOKUP($B14,'[1]월별 유입 방류 수질'!$D$2:$O$26,13,0),"")</f>
        <v>161.0225806451613</v>
      </c>
      <c r="G14" s="26">
        <f>IFERROR(HLOOKUP($B14,'[1]월별 유입 방류 수질'!$D$2:$O$26,16,0),"")</f>
        <v>31.481193548387104</v>
      </c>
      <c r="H14" s="26">
        <f>IFERROR(HLOOKUP($B14,'[1]월별 유입 방류 수질'!$D$2:$O$26,19,0),"")</f>
        <v>3.5518709677419347</v>
      </c>
      <c r="I14" s="27">
        <f>IFERROR(HLOOKUP($B14,'[1]월별 유입 방류 수질'!$D$2:$O$26,22,0),"")</f>
        <v>184193.54838709679</v>
      </c>
      <c r="J14" s="28">
        <f>IFERROR(HLOOKUP($B14,'[1]월별 유입 방류 수질'!$D$2:$O$26,25,0),"")</f>
        <v>0</v>
      </c>
      <c r="K14" s="29">
        <f>IFERROR(HLOOKUP($B14,'[1]월별 유입 방류 유량'!$F$2:$Q$9,8,0),"")</f>
        <v>498818</v>
      </c>
      <c r="L14" s="25">
        <f>IFERROR(HLOOKUP($B14,'[1]월별 유입 방류 수질'!$T$2:$AE$26,4,0),"")</f>
        <v>0.79032258064516114</v>
      </c>
      <c r="M14" s="25">
        <f>IFERROR(HLOOKUP($B14,'[1]월별 유입 방류 수질'!$T$2:$AE$26,10,0),"")</f>
        <v>2.7580645161290311</v>
      </c>
      <c r="N14" s="25">
        <f>IFERROR(HLOOKUP($B14,'[1]월별 유입 방류 수질'!$T$2:$AE$26,13,0),"")</f>
        <v>0.30645161290322576</v>
      </c>
      <c r="O14" s="26">
        <f>IFERROR(HLOOKUP($B14,'[1]월별 유입 방류 수질'!$T$2:$AE$26,16,0),"")</f>
        <v>9.4779032258064522</v>
      </c>
      <c r="P14" s="26">
        <f>IFERROR(HLOOKUP($B14,'[1]월별 유입 방류 수질'!$T$2:$AE$26,19,0),"")</f>
        <v>1.5129032258064523E-2</v>
      </c>
      <c r="Q14" s="27">
        <f>IFERROR(HLOOKUP($B14,'[1]월별 유입 방류 수질'!$T$2:$AE$26,22,0),"")</f>
        <v>490.64516129032256</v>
      </c>
      <c r="R14" s="30">
        <f>IFERROR(HLOOKUP($B14,'[1]월별 유입 방류 수질'!$T$2:$AE$26,25,0),"")</f>
        <v>0</v>
      </c>
    </row>
    <row r="15" spans="1:18">
      <c r="A15" s="2"/>
      <c r="B15" s="23">
        <v>11</v>
      </c>
      <c r="C15" s="24" t="str">
        <f>IFERROR(HLOOKUP($B15,'[1]월별 유입 방류 유량'!$F$2:$Q$9,4,0),"")</f>
        <v/>
      </c>
      <c r="D15" s="25" t="str">
        <f>IFERROR(HLOOKUP(B15,'[1]월별 유입 방류 수질'!$D$2:$O$26,4,0),"")</f>
        <v/>
      </c>
      <c r="E15" s="25" t="str">
        <f>IFERROR(HLOOKUP($B15,'[1]월별 유입 방류 수질'!$D$2:$O$26,10,0),"")</f>
        <v/>
      </c>
      <c r="F15" s="25" t="str">
        <f>IFERROR(HLOOKUP($B15,'[1]월별 유입 방류 수질'!$D$2:$O$26,13,0),"")</f>
        <v/>
      </c>
      <c r="G15" s="26" t="str">
        <f>IFERROR(HLOOKUP($B15,'[1]월별 유입 방류 수질'!$D$2:$O$26,16,0),"")</f>
        <v/>
      </c>
      <c r="H15" s="26" t="str">
        <f>IFERROR(HLOOKUP($B15,'[1]월별 유입 방류 수질'!$D$2:$O$26,19,0),"")</f>
        <v/>
      </c>
      <c r="I15" s="27" t="str">
        <f>IFERROR(HLOOKUP($B15,'[1]월별 유입 방류 수질'!$D$2:$O$26,22,0),"")</f>
        <v/>
      </c>
      <c r="J15" s="28" t="str">
        <f>IFERROR(HLOOKUP($B15,'[1]월별 유입 방류 수질'!$D$2:$O$26,25,0),"")</f>
        <v/>
      </c>
      <c r="K15" s="29" t="str">
        <f>IFERROR(HLOOKUP($B15,'[1]월별 유입 방류 유량'!$F$2:$Q$9,8,0),"")</f>
        <v/>
      </c>
      <c r="L15" s="25" t="str">
        <f>IFERROR(HLOOKUP($B15,'[1]월별 유입 방류 수질'!$T$2:$AE$26,4,0),"")</f>
        <v/>
      </c>
      <c r="M15" s="25" t="str">
        <f>IFERROR(HLOOKUP($B15,'[1]월별 유입 방류 수질'!$T$2:$AE$26,10,0),"")</f>
        <v/>
      </c>
      <c r="N15" s="25" t="str">
        <f>IFERROR(HLOOKUP($B15,'[1]월별 유입 방류 수질'!$T$2:$AE$26,13,0),"")</f>
        <v/>
      </c>
      <c r="O15" s="26" t="str">
        <f>IFERROR(HLOOKUP($B15,'[1]월별 유입 방류 수질'!$T$2:$AE$26,16,0),"")</f>
        <v/>
      </c>
      <c r="P15" s="26" t="str">
        <f>IFERROR(HLOOKUP($B15,'[1]월별 유입 방류 수질'!$T$2:$AE$26,19,0),"")</f>
        <v/>
      </c>
      <c r="Q15" s="27" t="str">
        <f>IFERROR(HLOOKUP($B15,'[1]월별 유입 방류 수질'!$T$2:$AE$26,22,0),"")</f>
        <v/>
      </c>
      <c r="R15" s="30" t="str">
        <f>IFERROR(HLOOKUP($B15,'[1]월별 유입 방류 수질'!$T$2:$AE$26,25,0),"")</f>
        <v/>
      </c>
    </row>
    <row r="16" spans="1:18">
      <c r="A16" s="2"/>
      <c r="B16" s="23">
        <v>12</v>
      </c>
      <c r="C16" s="24" t="str">
        <f>IFERROR(HLOOKUP($B16,'[1]월별 유입 방류 유량'!$F$2:$Q$9,4,0),"")</f>
        <v/>
      </c>
      <c r="D16" s="25" t="str">
        <f>IFERROR(HLOOKUP(B16,'[1]월별 유입 방류 수질'!$D$2:$O$26,4,0),"")</f>
        <v/>
      </c>
      <c r="E16" s="25" t="str">
        <f>IFERROR(HLOOKUP($B16,'[1]월별 유입 방류 수질'!$D$2:$O$26,10,0),"")</f>
        <v/>
      </c>
      <c r="F16" s="25" t="str">
        <f>IFERROR(HLOOKUP($B16,'[1]월별 유입 방류 수질'!$D$2:$O$26,13,0),"")</f>
        <v/>
      </c>
      <c r="G16" s="26" t="str">
        <f>IFERROR(HLOOKUP($B16,'[1]월별 유입 방류 수질'!$D$2:$O$26,16,0),"")</f>
        <v/>
      </c>
      <c r="H16" s="26" t="str">
        <f>IFERROR(HLOOKUP($B16,'[1]월별 유입 방류 수질'!$D$2:$O$26,19,0),"")</f>
        <v/>
      </c>
      <c r="I16" s="27" t="str">
        <f>IFERROR(HLOOKUP($B16,'[1]월별 유입 방류 수질'!$D$2:$O$26,22,0),"")</f>
        <v/>
      </c>
      <c r="J16" s="28" t="str">
        <f>IFERROR(HLOOKUP($B16,'[1]월별 유입 방류 수질'!$D$2:$O$26,25,0),"")</f>
        <v/>
      </c>
      <c r="K16" s="29" t="str">
        <f>IFERROR(HLOOKUP($B16,'[1]월별 유입 방류 유량'!$F$2:$Q$9,8,0),"")</f>
        <v/>
      </c>
      <c r="L16" s="25" t="str">
        <f>IFERROR(HLOOKUP($B16,'[1]월별 유입 방류 수질'!$T$2:$AE$26,4,0),"")</f>
        <v/>
      </c>
      <c r="M16" s="25" t="str">
        <f>IFERROR(HLOOKUP($B16,'[1]월별 유입 방류 수질'!$T$2:$AE$26,10,0),"")</f>
        <v/>
      </c>
      <c r="N16" s="25" t="str">
        <f>IFERROR(HLOOKUP($B16,'[1]월별 유입 방류 수질'!$T$2:$AE$26,13,0),"")</f>
        <v/>
      </c>
      <c r="O16" s="26" t="str">
        <f>IFERROR(HLOOKUP($B16,'[1]월별 유입 방류 수질'!$T$2:$AE$26,16,0),"")</f>
        <v/>
      </c>
      <c r="P16" s="26" t="str">
        <f>IFERROR(HLOOKUP($B16,'[1]월별 유입 방류 수질'!$T$2:$AE$26,19,0),"")</f>
        <v/>
      </c>
      <c r="Q16" s="27" t="str">
        <f>IFERROR(HLOOKUP($B16,'[1]월별 유입 방류 수질'!$T$2:$AE$26,22,0),"")</f>
        <v/>
      </c>
      <c r="R16" s="30" t="str">
        <f>IFERROR(HLOOKUP($B16,'[1]월별 유입 방류 수질'!$T$2:$AE$26,25,0),"")</f>
        <v/>
      </c>
    </row>
    <row r="17" spans="1:18" ht="17.25" thickBot="1">
      <c r="A17" s="2"/>
      <c r="B17" s="31" t="s">
        <v>13</v>
      </c>
      <c r="C17" s="32">
        <f>'[1]유량수질 년평균'!C5</f>
        <v>501494</v>
      </c>
      <c r="D17" s="33">
        <f>'[1]유량수질 년평균'!D5</f>
        <v>173.35180327868861</v>
      </c>
      <c r="E17" s="33">
        <f>'[1]유량수질 년평균'!F5</f>
        <v>87.86327868852463</v>
      </c>
      <c r="F17" s="33">
        <f>'[1]유량수질 년평균'!G5</f>
        <v>198.49901639344259</v>
      </c>
      <c r="G17" s="34">
        <f>'[1]유량수질 년평균'!H5</f>
        <v>37.712167213114753</v>
      </c>
      <c r="H17" s="34">
        <f>'[1]유량수질 년평균'!I5</f>
        <v>5.0614622950819657</v>
      </c>
      <c r="I17" s="35">
        <f>'[1]유량수질 년평균'!J5</f>
        <v>153383.60655737706</v>
      </c>
      <c r="J17" s="36">
        <f>'[1]월별 유입 방류 수질'!P26</f>
        <v>0.6</v>
      </c>
      <c r="K17" s="37">
        <f>'[1]유량수질 년평균'!K5</f>
        <v>487295</v>
      </c>
      <c r="L17" s="33">
        <f>'[1]유량수질 년평균'!L5</f>
        <v>0.70918032786885288</v>
      </c>
      <c r="M17" s="33">
        <f>'[1]유량수질 년평균'!N5</f>
        <v>3.1796721311475395</v>
      </c>
      <c r="N17" s="33">
        <f>'[1]유량수질 년평균'!O5</f>
        <v>0.72163934426229714</v>
      </c>
      <c r="O17" s="34">
        <f>'[1]유량수질 년평균'!P5</f>
        <v>8.2505081967213041</v>
      </c>
      <c r="P17" s="34">
        <f>'[1]유량수질 년평균'!Q5</f>
        <v>3.0242622950819642E-2</v>
      </c>
      <c r="Q17" s="35">
        <f>'[1]유량수질 년평균'!R5</f>
        <v>423.78688524590166</v>
      </c>
      <c r="R17" s="38">
        <f>'[1]월별 유입 방류 수질'!AF26</f>
        <v>0</v>
      </c>
    </row>
    <row r="18" spans="1:18" ht="17.25" thickBot="1">
      <c r="A18" s="2"/>
      <c r="B18" s="39"/>
      <c r="C18" s="40"/>
      <c r="D18" s="39"/>
      <c r="E18" s="39"/>
      <c r="F18" s="41"/>
      <c r="G18" s="42"/>
      <c r="H18" s="42"/>
      <c r="I18" s="43"/>
      <c r="J18" s="41"/>
      <c r="K18" s="40"/>
      <c r="L18" s="39"/>
      <c r="M18" s="39"/>
      <c r="N18" s="41"/>
      <c r="O18" s="39"/>
      <c r="P18" s="42"/>
      <c r="Q18" s="43"/>
      <c r="R18" s="41"/>
    </row>
    <row r="19" spans="1:18">
      <c r="A19" s="2"/>
      <c r="B19" s="66" t="s">
        <v>14</v>
      </c>
      <c r="C19" s="68" t="s">
        <v>2</v>
      </c>
      <c r="D19" s="69"/>
      <c r="E19" s="69"/>
      <c r="F19" s="69"/>
      <c r="G19" s="69"/>
      <c r="H19" s="69"/>
      <c r="I19" s="70"/>
      <c r="J19" s="8"/>
      <c r="K19" s="71" t="s">
        <v>3</v>
      </c>
      <c r="L19" s="69"/>
      <c r="M19" s="69"/>
      <c r="N19" s="69"/>
      <c r="O19" s="69"/>
      <c r="P19" s="69"/>
      <c r="Q19" s="70"/>
      <c r="R19" s="72"/>
    </row>
    <row r="20" spans="1:18" ht="41.25" thickBot="1">
      <c r="A20" s="2"/>
      <c r="B20" s="67"/>
      <c r="C20" s="9" t="s">
        <v>4</v>
      </c>
      <c r="D20" s="10" t="s">
        <v>5</v>
      </c>
      <c r="E20" s="10" t="s">
        <v>6</v>
      </c>
      <c r="F20" s="11" t="s">
        <v>7</v>
      </c>
      <c r="G20" s="12" t="s">
        <v>8</v>
      </c>
      <c r="H20" s="12" t="s">
        <v>9</v>
      </c>
      <c r="I20" s="13" t="s">
        <v>10</v>
      </c>
      <c r="J20" s="14" t="s">
        <v>11</v>
      </c>
      <c r="K20" s="9" t="s">
        <v>12</v>
      </c>
      <c r="L20" s="10" t="s">
        <v>5</v>
      </c>
      <c r="M20" s="10" t="s">
        <v>6</v>
      </c>
      <c r="N20" s="11" t="s">
        <v>7</v>
      </c>
      <c r="O20" s="12" t="s">
        <v>8</v>
      </c>
      <c r="P20" s="12" t="s">
        <v>9</v>
      </c>
      <c r="Q20" s="13" t="s">
        <v>10</v>
      </c>
      <c r="R20" s="14" t="s">
        <v>11</v>
      </c>
    </row>
    <row r="21" spans="1:18" ht="17.25" thickTop="1">
      <c r="A21" s="2"/>
      <c r="B21" s="15">
        <v>1</v>
      </c>
      <c r="C21" s="44">
        <f>IFERROR(HLOOKUP($B21,'[1]월별 유입 방류 유량'!$F$12:$Q$19,4,0),"")</f>
        <v>324932</v>
      </c>
      <c r="D21" s="45">
        <f>IFERROR(HLOOKUP($B21,'[1]월별 유입 방류 수질'!$D$28:$O$52,4,0),"")</f>
        <v>262.6258064516129</v>
      </c>
      <c r="E21" s="45">
        <f>IFERROR(HLOOKUP($B21,'[1]월별 유입 방류 수질'!$D$28:$O$52,10,0),"")</f>
        <v>181.21612903225804</v>
      </c>
      <c r="F21" s="45">
        <f>IFERROR(HLOOKUP($B21,'[1]월별 유입 방류 수질'!$D$28:$O$52,13,0),"")</f>
        <v>385.72903225806448</v>
      </c>
      <c r="G21" s="46">
        <f>IFERROR(HLOOKUP($B21,'[1]월별 유입 방류 수질'!$D$28:$O$52,16,0),"")</f>
        <v>60.016516129032254</v>
      </c>
      <c r="H21" s="46">
        <f>IFERROR(HLOOKUP($B21,'[1]월별 유입 방류 수질'!$D$28:$O$52,19,0),"")</f>
        <v>11.252032258064515</v>
      </c>
      <c r="I21" s="47">
        <f>IFERROR(HLOOKUP($B21,'[1]월별 유입 방류 수질'!$D$28:$O$52,22,0),"")</f>
        <v>92441.93548387097</v>
      </c>
      <c r="J21" s="48">
        <f>IFERROR(HLOOKUP($B21,'[1]월별 유입 방류 수질'!$D$28:$O$52,25,0),"")</f>
        <v>0.9</v>
      </c>
      <c r="K21" s="44">
        <f>IFERROR(HLOOKUP($B21,'[1]월별 유입 방류 유량'!$F$12:$Q$19,8,0),"")</f>
        <v>287132</v>
      </c>
      <c r="L21" s="45">
        <f>IFERROR(HLOOKUP($B21,'[1]월별 유입 방류 수질'!$T$28:$AE$52,4,0),"")</f>
        <v>1.032258064516129</v>
      </c>
      <c r="M21" s="45">
        <f>IFERROR(HLOOKUP($B21,'[1]월별 유입 방류 수질'!$T$28:$AE$52,10,0),"")</f>
        <v>3.0870967741935491</v>
      </c>
      <c r="N21" s="45">
        <f>IFERROR(HLOOKUP($B21,'[1]월별 유입 방류 수질'!$T$28:$AE$52,13,0),"")</f>
        <v>1.9161290322580649</v>
      </c>
      <c r="O21" s="46">
        <f>IFERROR(HLOOKUP($B21,'[1]월별 유입 방류 수질'!$T$28:$AE$52,16,0),"")</f>
        <v>8.7873225806451618</v>
      </c>
      <c r="P21" s="46">
        <f>IFERROR(HLOOKUP($B21,'[1]월별 유입 방류 수질'!$T$28:$AE$52,19,0),"")</f>
        <v>4.7677419354838692E-2</v>
      </c>
      <c r="Q21" s="47">
        <f>IFERROR(HLOOKUP($B21,'[1]월별 유입 방류 수질'!$T$28:$AE$52,22,0),"")</f>
        <v>11.096774193548388</v>
      </c>
      <c r="R21" s="22">
        <f>IFERROR(HLOOKUP($B21,'[1]월별 유입 방류 수질'!$T$28:$AE$52,25,0),"")</f>
        <v>0</v>
      </c>
    </row>
    <row r="22" spans="1:18">
      <c r="A22" s="2"/>
      <c r="B22" s="23">
        <v>2</v>
      </c>
      <c r="C22" s="29">
        <f>IFERROR(HLOOKUP($B22,'[1]월별 유입 방류 유량'!$F$12:$Q$19,4,0),"")</f>
        <v>340903</v>
      </c>
      <c r="D22" s="25">
        <f>IFERROR(HLOOKUP($B22,'[1]월별 유입 방류 수질'!$D$28:$O$52,4,0),"")</f>
        <v>237.86551724137934</v>
      </c>
      <c r="E22" s="25">
        <f>IFERROR(HLOOKUP($B22,'[1]월별 유입 방류 수질'!$D$28:$O$52,10,0),"")</f>
        <v>175.7413793103448</v>
      </c>
      <c r="F22" s="25">
        <f>IFERROR(HLOOKUP($B22,'[1]월별 유입 방류 수질'!$D$28:$O$52,13,0),"")</f>
        <v>381.2448275862069</v>
      </c>
      <c r="G22" s="26">
        <f>IFERROR(HLOOKUP($B22,'[1]월별 유입 방류 수질'!$D$28:$O$52,16,0),"")</f>
        <v>51.759689655172423</v>
      </c>
      <c r="H22" s="26">
        <f>IFERROR(HLOOKUP($B22,'[1]월별 유입 방류 수질'!$D$28:$O$52,19,0),"")</f>
        <v>10.708931034482758</v>
      </c>
      <c r="I22" s="27">
        <f>IFERROR(HLOOKUP($B22,'[1]월별 유입 방류 수질'!$D$28:$O$52,22,0),"")</f>
        <v>82724.137931034478</v>
      </c>
      <c r="J22" s="28">
        <f>IFERROR(HLOOKUP($B22,'[1]월별 유입 방류 수질'!$D$28:$O$52,25,0),"")</f>
        <v>0</v>
      </c>
      <c r="K22" s="29">
        <f>IFERROR(HLOOKUP($B22,'[1]월별 유입 방류 유량'!$F$12:$Q$19,8,0),"")</f>
        <v>296517</v>
      </c>
      <c r="L22" s="25">
        <f>IFERROR(HLOOKUP($B22,'[1]월별 유입 방류 수질'!$T$28:$AE$52,4,0),"")</f>
        <v>1.3137931034482757</v>
      </c>
      <c r="M22" s="25">
        <f>IFERROR(HLOOKUP($B22,'[1]월별 유입 방류 수질'!$T$28:$AE$52,10,0),"")</f>
        <v>3.5620689655172413</v>
      </c>
      <c r="N22" s="25">
        <f>IFERROR(HLOOKUP($B22,'[1]월별 유입 방류 수질'!$T$28:$AE$52,13,0),"")</f>
        <v>2.4724137931034478</v>
      </c>
      <c r="O22" s="26">
        <f>IFERROR(HLOOKUP($B22,'[1]월별 유입 방류 수질'!$T$28:$AE$52,16,0),"")</f>
        <v>7.2123793103448266</v>
      </c>
      <c r="P22" s="26">
        <f>IFERROR(HLOOKUP($B22,'[1]월별 유입 방류 수질'!$T$28:$AE$52,19,0),"")</f>
        <v>3.7413793103448292E-2</v>
      </c>
      <c r="Q22" s="27">
        <f>IFERROR(HLOOKUP($B22,'[1]월별 유입 방류 수질'!$T$28:$AE$52,22,0),"")</f>
        <v>29.413793103448278</v>
      </c>
      <c r="R22" s="30">
        <f>IFERROR(HLOOKUP($B22,'[1]월별 유입 방류 수질'!$T$28:$AE$52,25,0),"")</f>
        <v>0</v>
      </c>
    </row>
    <row r="23" spans="1:18">
      <c r="A23" s="2"/>
      <c r="B23" s="23">
        <v>3</v>
      </c>
      <c r="C23" s="29">
        <f>IFERROR(HLOOKUP($B23,'[1]월별 유입 방류 유량'!$F$12:$Q$19,4,0),"")</f>
        <v>343399</v>
      </c>
      <c r="D23" s="25">
        <f>IFERROR(HLOOKUP($B23,'[1]월별 유입 방류 수질'!$D$28:$O$52,4,0),"")</f>
        <v>304.09999999999997</v>
      </c>
      <c r="E23" s="25">
        <f>IFERROR(HLOOKUP($B23,'[1]월별 유입 방류 수질'!$D$28:$O$52,10,0),"")</f>
        <v>233.15483870967742</v>
      </c>
      <c r="F23" s="25">
        <f>IFERROR(HLOOKUP($B23,'[1]월별 유입 방류 수질'!$D$28:$O$52,13,0),"")</f>
        <v>474.94516129032257</v>
      </c>
      <c r="G23" s="26">
        <f>IFERROR(HLOOKUP($B23,'[1]월별 유입 방류 수질'!$D$28:$O$52,16,0),"")</f>
        <v>61.370387096774195</v>
      </c>
      <c r="H23" s="26">
        <f>IFERROR(HLOOKUP($B23,'[1]월별 유입 방류 수질'!$D$28:$O$52,19,0),"")</f>
        <v>12.811806451612902</v>
      </c>
      <c r="I23" s="27">
        <f>IFERROR(HLOOKUP($B23,'[1]월별 유입 방류 수질'!$D$28:$O$52,22,0),"")</f>
        <v>118709.67741935483</v>
      </c>
      <c r="J23" s="28">
        <f>IFERROR(HLOOKUP($B23,'[1]월별 유입 방류 수질'!$D$28:$O$52,25,0),"")</f>
        <v>1.5</v>
      </c>
      <c r="K23" s="29">
        <f>IFERROR(HLOOKUP($B23,'[1]월별 유입 방류 유량'!$F$12:$Q$19,8,0),"")</f>
        <v>301464</v>
      </c>
      <c r="L23" s="25">
        <f>IFERROR(HLOOKUP($B23,'[1]월별 유입 방류 수질'!$T$28:$AE$52,4,0),"")</f>
        <v>1.4903225806451614</v>
      </c>
      <c r="M23" s="25">
        <f>IFERROR(HLOOKUP($B23,'[1]월별 유입 방류 수질'!$T$28:$AE$52,10,0),"")</f>
        <v>3.5000000000000004</v>
      </c>
      <c r="N23" s="25">
        <f>IFERROR(HLOOKUP($B23,'[1]월별 유입 방류 수질'!$T$28:$AE$52,13,0),"")</f>
        <v>2.2741935483870974</v>
      </c>
      <c r="O23" s="26">
        <f>IFERROR(HLOOKUP($B23,'[1]월별 유입 방류 수질'!$T$28:$AE$52,16,0),"")</f>
        <v>8.2446129032258071</v>
      </c>
      <c r="P23" s="26">
        <f>IFERROR(HLOOKUP($B23,'[1]월별 유입 방류 수질'!$T$28:$AE$52,19,0),"")</f>
        <v>4.1741935483870979E-2</v>
      </c>
      <c r="Q23" s="27">
        <f>IFERROR(HLOOKUP($B23,'[1]월별 유입 방류 수질'!$T$28:$AE$52,22,0),"")</f>
        <v>12.451612903225806</v>
      </c>
      <c r="R23" s="30">
        <f>IFERROR(HLOOKUP($B23,'[1]월별 유입 방류 수질'!$T$28:$AE$52,25,0),"")</f>
        <v>0</v>
      </c>
    </row>
    <row r="24" spans="1:18">
      <c r="A24" s="2"/>
      <c r="B24" s="23">
        <v>4</v>
      </c>
      <c r="C24" s="29">
        <f>IFERROR(HLOOKUP($B24,'[1]월별 유입 방류 유량'!$F$12:$Q$19,4,0),"")</f>
        <v>356958</v>
      </c>
      <c r="D24" s="25">
        <f>IFERROR(HLOOKUP($B24,'[1]월별 유입 방류 수질'!$D$28:$O$52,4,0),"")</f>
        <v>322.31</v>
      </c>
      <c r="E24" s="25">
        <f>IFERROR(HLOOKUP($B24,'[1]월별 유입 방류 수질'!$D$28:$O$52,10,0),"")</f>
        <v>300.75333333333333</v>
      </c>
      <c r="F24" s="25">
        <f>IFERROR(HLOOKUP($B24,'[1]월별 유입 방류 수질'!$D$28:$O$52,13,0),"")</f>
        <v>745.03000000000009</v>
      </c>
      <c r="G24" s="26">
        <f>IFERROR(HLOOKUP($B24,'[1]월별 유입 방류 수질'!$D$28:$O$52,16,0),"")</f>
        <v>79.203633333333343</v>
      </c>
      <c r="H24" s="26">
        <f>IFERROR(HLOOKUP($B24,'[1]월별 유입 방류 수질'!$D$28:$O$52,19,0),"")</f>
        <v>19.992166666666666</v>
      </c>
      <c r="I24" s="27">
        <f>IFERROR(HLOOKUP($B24,'[1]월별 유입 방류 수질'!$D$28:$O$52,22,0),"")</f>
        <v>165266.66666666666</v>
      </c>
      <c r="J24" s="28">
        <f>IFERROR(HLOOKUP($B24,'[1]월별 유입 방류 수질'!$D$28:$O$52,25,0),"")</f>
        <v>0</v>
      </c>
      <c r="K24" s="29">
        <f>IFERROR(HLOOKUP($B24,'[1]월별 유입 방류 유량'!$F$12:$Q$19,8,0),"")</f>
        <v>310345</v>
      </c>
      <c r="L24" s="25">
        <f>IFERROR(HLOOKUP($B24,'[1]월별 유입 방류 수질'!$T$28:$AE$52,4,0),"")</f>
        <v>1.9833333333333329</v>
      </c>
      <c r="M24" s="25">
        <f>IFERROR(HLOOKUP($B24,'[1]월별 유입 방류 수질'!$T$28:$AE$52,10,0),"")</f>
        <v>3.94</v>
      </c>
      <c r="N24" s="25">
        <f>IFERROR(HLOOKUP($B24,'[1]월별 유입 방류 수질'!$T$28:$AE$52,13,0),"")</f>
        <v>1.3533333333333337</v>
      </c>
      <c r="O24" s="26">
        <f>IFERROR(HLOOKUP($B24,'[1]월별 유입 방류 수질'!$T$28:$AE$52,16,0),"")</f>
        <v>7.3364666666666647</v>
      </c>
      <c r="P24" s="26">
        <f>IFERROR(HLOOKUP($B24,'[1]월별 유입 방류 수질'!$T$28:$AE$52,19,0),"")</f>
        <v>3.9933333333333335E-2</v>
      </c>
      <c r="Q24" s="27">
        <f>IFERROR(HLOOKUP($B24,'[1]월별 유입 방류 수질'!$T$28:$AE$52,22,0),"")</f>
        <v>48.93333333333333</v>
      </c>
      <c r="R24" s="30">
        <f>IFERROR(HLOOKUP($B24,'[1]월별 유입 방류 수질'!$T$28:$AE$52,25,0),"")</f>
        <v>0</v>
      </c>
    </row>
    <row r="25" spans="1:18">
      <c r="A25" s="2"/>
      <c r="B25" s="23">
        <v>5</v>
      </c>
      <c r="C25" s="29">
        <f>IFERROR(HLOOKUP($B25,'[1]월별 유입 방류 유량'!$F$12:$Q$19,4,0),"")</f>
        <v>388316</v>
      </c>
      <c r="D25" s="25">
        <f>IFERROR(HLOOKUP($B25,'[1]월별 유입 방류 수질'!$D$28:$O$52,4,0),"")</f>
        <v>254.39032258064518</v>
      </c>
      <c r="E25" s="25">
        <f>IFERROR(HLOOKUP($B25,'[1]월별 유입 방류 수질'!$D$28:$O$52,10,0),"")</f>
        <v>194.28709677419351</v>
      </c>
      <c r="F25" s="25">
        <f>IFERROR(HLOOKUP($B25,'[1]월별 유입 방류 수질'!$D$28:$O$52,13,0),"")</f>
        <v>476.509677419355</v>
      </c>
      <c r="G25" s="26">
        <f>IFERROR(HLOOKUP($B25,'[1]월별 유입 방류 수질'!$D$28:$O$52,16,0),"")</f>
        <v>61.990129032258046</v>
      </c>
      <c r="H25" s="26">
        <f>IFERROR(HLOOKUP($B25,'[1]월별 유입 방류 수질'!$D$28:$O$52,19,0),"")</f>
        <v>12.888967741935483</v>
      </c>
      <c r="I25" s="27">
        <f>IFERROR(HLOOKUP($B25,'[1]월별 유입 방류 수질'!$D$28:$O$52,22,0),"")</f>
        <v>189354.83870967742</v>
      </c>
      <c r="J25" s="28">
        <f>IFERROR(HLOOKUP($B25,'[1]월별 유입 방류 수질'!$D$28:$O$52,25,0),"")</f>
        <v>0</v>
      </c>
      <c r="K25" s="29">
        <f>IFERROR(HLOOKUP($B25,'[1]월별 유입 방류 유량'!$F$12:$Q$19,8,0),"")</f>
        <v>340448</v>
      </c>
      <c r="L25" s="25">
        <f>IFERROR(HLOOKUP($B25,'[1]월별 유입 방류 수질'!$T$28:$AE$52,4,0),"")</f>
        <v>0.63548387096774195</v>
      </c>
      <c r="M25" s="25">
        <f>IFERROR(HLOOKUP($B25,'[1]월별 유입 방류 수질'!$T$28:$AE$52,10,0),"")</f>
        <v>3.4451612903225812</v>
      </c>
      <c r="N25" s="25">
        <f>IFERROR(HLOOKUP($B25,'[1]월별 유입 방류 수질'!$T$28:$AE$52,13,0),"")</f>
        <v>0.97741935483870923</v>
      </c>
      <c r="O25" s="26">
        <f>IFERROR(HLOOKUP($B25,'[1]월별 유입 방류 수질'!$T$28:$AE$52,16,0),"")</f>
        <v>6.9803548387096779</v>
      </c>
      <c r="P25" s="26">
        <f>IFERROR(HLOOKUP($B25,'[1]월별 유입 방류 수질'!$T$28:$AE$52,19,0),"")</f>
        <v>3.1967741935483886E-2</v>
      </c>
      <c r="Q25" s="27">
        <f>IFERROR(HLOOKUP($B25,'[1]월별 유입 방류 수질'!$T$28:$AE$52,22,0),"")</f>
        <v>62.967741935483872</v>
      </c>
      <c r="R25" s="30">
        <f>IFERROR(HLOOKUP($B25,'[1]월별 유입 방류 수질'!$T$28:$AE$52,25,0),"")</f>
        <v>0</v>
      </c>
    </row>
    <row r="26" spans="1:18">
      <c r="A26" s="2"/>
      <c r="B26" s="23">
        <v>6</v>
      </c>
      <c r="C26" s="29">
        <f>IFERROR(HLOOKUP($B26,'[1]월별 유입 방류 유량'!$F$12:$Q$19,4,0),"")</f>
        <v>387660</v>
      </c>
      <c r="D26" s="25">
        <f>IFERROR(HLOOKUP($B26,'[1]월별 유입 방류 수질'!$D$28:$O$52,4,0),"")</f>
        <v>223.48666666666662</v>
      </c>
      <c r="E26" s="25">
        <f>IFERROR(HLOOKUP($B26,'[1]월별 유입 방류 수질'!$D$28:$O$52,10,0),"")</f>
        <v>134.86000000000001</v>
      </c>
      <c r="F26" s="25">
        <f>IFERROR(HLOOKUP($B26,'[1]월별 유입 방류 수질'!$D$28:$O$52,13,0),"")</f>
        <v>339.61666666666662</v>
      </c>
      <c r="G26" s="26">
        <f>IFERROR(HLOOKUP($B26,'[1]월별 유입 방류 수질'!$D$28:$O$52,16,0),"")</f>
        <v>54.276066666666658</v>
      </c>
      <c r="H26" s="26">
        <f>IFERROR(HLOOKUP($B26,'[1]월별 유입 방류 수질'!$D$28:$O$52,19,0),"")</f>
        <v>9.4950000000000028</v>
      </c>
      <c r="I26" s="27">
        <f>IFERROR(HLOOKUP($B26,'[1]월별 유입 방류 수질'!$D$28:$O$52,22,0),"")</f>
        <v>220100</v>
      </c>
      <c r="J26" s="28">
        <f>IFERROR(HLOOKUP($B26,'[1]월별 유입 방류 수질'!$D$28:$O$52,25,0),"")</f>
        <v>0.7</v>
      </c>
      <c r="K26" s="29">
        <f>IFERROR(HLOOKUP($B26,'[1]월별 유입 방류 유량'!$F$12:$Q$19,8,0),"")</f>
        <v>347062</v>
      </c>
      <c r="L26" s="25">
        <f>IFERROR(HLOOKUP($B26,'[1]월별 유입 방류 수질'!$T$28:$AE$52,4,0),"")</f>
        <v>0.53333333333333344</v>
      </c>
      <c r="M26" s="25">
        <f>IFERROR(HLOOKUP($B26,'[1]월별 유입 방류 수질'!$T$28:$AE$52,10,0),"")</f>
        <v>4.04</v>
      </c>
      <c r="N26" s="25">
        <f>IFERROR(HLOOKUP($B26,'[1]월별 유입 방류 수질'!$T$28:$AE$52,13,0),"")</f>
        <v>0.7100000000000003</v>
      </c>
      <c r="O26" s="26">
        <f>IFERROR(HLOOKUP($B26,'[1]월별 유입 방류 수질'!$T$28:$AE$52,16,0),"")</f>
        <v>8.8519333333333332</v>
      </c>
      <c r="P26" s="26">
        <f>IFERROR(HLOOKUP($B26,'[1]월별 유입 방류 수질'!$T$28:$AE$52,19,0),"")</f>
        <v>4.0966666666666679E-2</v>
      </c>
      <c r="Q26" s="27">
        <f>IFERROR(HLOOKUP($B26,'[1]월별 유입 방류 수질'!$T$28:$AE$52,22,0),"")</f>
        <v>542.79999999999995</v>
      </c>
      <c r="R26" s="30">
        <f>IFERROR(HLOOKUP($B26,'[1]월별 유입 방류 수질'!$T$28:$AE$52,25,0),"")</f>
        <v>0</v>
      </c>
    </row>
    <row r="27" spans="1:18">
      <c r="A27" s="2"/>
      <c r="B27" s="23">
        <v>7</v>
      </c>
      <c r="C27" s="29">
        <f>IFERROR(HLOOKUP($B27,'[1]월별 유입 방류 유량'!$F$12:$Q$19,4,0),"")</f>
        <v>457779</v>
      </c>
      <c r="D27" s="25">
        <f>IFERROR(HLOOKUP($B27,'[1]월별 유입 방류 수질'!$D$28:$O$52,4,0),"")</f>
        <v>148.83870967741939</v>
      </c>
      <c r="E27" s="25">
        <f>IFERROR(HLOOKUP($B27,'[1]월별 유입 방류 수질'!$D$28:$O$52,10,0),"")</f>
        <v>83.125806451612902</v>
      </c>
      <c r="F27" s="25">
        <f>IFERROR(HLOOKUP($B27,'[1]월별 유입 방류 수질'!$D$28:$O$52,13,0),"")</f>
        <v>223.85483870967741</v>
      </c>
      <c r="G27" s="26">
        <f>IFERROR(HLOOKUP($B27,'[1]월별 유입 방류 수질'!$D$28:$O$52,16,0),"")</f>
        <v>36.597419354838706</v>
      </c>
      <c r="H27" s="26">
        <f>IFERROR(HLOOKUP($B27,'[1]월별 유입 방류 수질'!$D$28:$O$52,19,0),"")</f>
        <v>5.5247741935483869</v>
      </c>
      <c r="I27" s="27">
        <f>IFERROR(HLOOKUP($B27,'[1]월별 유입 방류 수질'!$D$28:$O$52,22,0),"")</f>
        <v>171322.5806451613</v>
      </c>
      <c r="J27" s="28">
        <f>IFERROR(HLOOKUP($B27,'[1]월별 유입 방류 수질'!$D$28:$O$52,25,0),"")</f>
        <v>0</v>
      </c>
      <c r="K27" s="29">
        <f>IFERROR(HLOOKUP($B27,'[1]월별 유입 방류 유량'!$F$12:$Q$19,8,0),"")</f>
        <v>409732</v>
      </c>
      <c r="L27" s="25">
        <f>IFERROR(HLOOKUP($B27,'[1]월별 유입 방류 수질'!$T$28:$AE$52,4,0),"")</f>
        <v>0.45483870967741941</v>
      </c>
      <c r="M27" s="25">
        <f>IFERROR(HLOOKUP($B27,'[1]월별 유입 방류 수질'!$T$28:$AE$52,10,0),"")</f>
        <v>3.1032258064516132</v>
      </c>
      <c r="N27" s="25">
        <f>IFERROR(HLOOKUP($B27,'[1]월별 유입 방류 수질'!$T$28:$AE$52,13,0),"")</f>
        <v>0.49354838709677429</v>
      </c>
      <c r="O27" s="26">
        <f>IFERROR(HLOOKUP($B27,'[1]월별 유입 방류 수질'!$T$28:$AE$52,16,0),"")</f>
        <v>7.5820322580645154</v>
      </c>
      <c r="P27" s="26">
        <f>IFERROR(HLOOKUP($B27,'[1]월별 유입 방류 수질'!$T$28:$AE$52,19,0),"")</f>
        <v>5.6258064516129025E-2</v>
      </c>
      <c r="Q27" s="27">
        <f>IFERROR(HLOOKUP($B27,'[1]월별 유입 방류 수질'!$T$28:$AE$52,22,0),"")</f>
        <v>515.25806451612902</v>
      </c>
      <c r="R27" s="30">
        <f>IFERROR(HLOOKUP($B27,'[1]월별 유입 방류 수질'!$T$28:$AE$52,25,0),"")</f>
        <v>0</v>
      </c>
    </row>
    <row r="28" spans="1:18">
      <c r="A28" s="2"/>
      <c r="B28" s="23">
        <v>8</v>
      </c>
      <c r="C28" s="29">
        <f>IFERROR(HLOOKUP($B28,'[1]월별 유입 방류 유량'!$F$12:$Q$19,4,0),"")</f>
        <v>399260</v>
      </c>
      <c r="D28" s="25">
        <f>IFERROR(HLOOKUP($B28,'[1]월별 유입 방류 수질'!$D$28:$O$52,4,0),"")</f>
        <v>153.75806451612902</v>
      </c>
      <c r="E28" s="25">
        <f>IFERROR(HLOOKUP($B28,'[1]월별 유입 방류 수질'!$D$28:$O$52,10,0),"")</f>
        <v>100.73870967741935</v>
      </c>
      <c r="F28" s="25">
        <f>IFERROR(HLOOKUP($B28,'[1]월별 유입 방류 수질'!$D$28:$O$52,13,0),"")</f>
        <v>267.18709677419355</v>
      </c>
      <c r="G28" s="26">
        <f>IFERROR(HLOOKUP($B28,'[1]월별 유입 방류 수질'!$D$28:$O$52,16,0),"")</f>
        <v>45.946967741935488</v>
      </c>
      <c r="H28" s="26">
        <f>IFERROR(HLOOKUP($B28,'[1]월별 유입 방류 수질'!$D$28:$O$52,19,0),"")</f>
        <v>6.6937096774193536</v>
      </c>
      <c r="I28" s="27">
        <f>IFERROR(HLOOKUP($B28,'[1]월별 유입 방류 수질'!$D$28:$O$52,22,0),"")</f>
        <v>227838.70967741936</v>
      </c>
      <c r="J28" s="28">
        <f>IFERROR(HLOOKUP($B28,'[1]월별 유입 방류 수질'!$D$28:$O$52,25,0),"")</f>
        <v>0.9</v>
      </c>
      <c r="K28" s="29">
        <f>IFERROR(HLOOKUP($B28,'[1]월별 유입 방류 유량'!$F$12:$Q$19,8,0),"")</f>
        <v>357125</v>
      </c>
      <c r="L28" s="25">
        <f>IFERROR(HLOOKUP($B28,'[1]월별 유입 방류 수질'!$T$28:$AE$52,4,0),"")</f>
        <v>0.35483870967741943</v>
      </c>
      <c r="M28" s="25">
        <f>IFERROR(HLOOKUP($B28,'[1]월별 유입 방류 수질'!$T$28:$AE$52,10,0),"")</f>
        <v>3.3161290322580634</v>
      </c>
      <c r="N28" s="25">
        <f>IFERROR(HLOOKUP($B28,'[1]월별 유입 방류 수질'!$T$28:$AE$52,13,0),"")</f>
        <v>0.17419354838709677</v>
      </c>
      <c r="O28" s="26">
        <f>IFERROR(HLOOKUP($B28,'[1]월별 유입 방류 수질'!$T$28:$AE$52,16,0),"")</f>
        <v>8.4720967741935489</v>
      </c>
      <c r="P28" s="26">
        <f>IFERROR(HLOOKUP($B28,'[1]월별 유입 방류 수질'!$T$28:$AE$52,19,0),"")</f>
        <v>5.5322580645161289E-2</v>
      </c>
      <c r="Q28" s="27">
        <f>IFERROR(HLOOKUP($B28,'[1]월별 유입 방류 수질'!$T$28:$AE$52,22,0),"")</f>
        <v>124.2258064516129</v>
      </c>
      <c r="R28" s="30">
        <f>IFERROR(HLOOKUP($B28,'[1]월별 유입 방류 수질'!$T$28:$AE$52,25,0),"")</f>
        <v>0</v>
      </c>
    </row>
    <row r="29" spans="1:18">
      <c r="A29" s="2"/>
      <c r="B29" s="23">
        <v>9</v>
      </c>
      <c r="C29" s="29">
        <f>IFERROR(HLOOKUP($B29,'[1]월별 유입 방류 유량'!$F$12:$Q$19,4,0),"")</f>
        <v>412317</v>
      </c>
      <c r="D29" s="25">
        <f>IFERROR(HLOOKUP($B29,'[1]월별 유입 방류 수질'!$D$28:$O$52,4,0),"")</f>
        <v>140.53000000000003</v>
      </c>
      <c r="E29" s="25">
        <f>IFERROR(HLOOKUP($B29,'[1]월별 유입 방류 수질'!$D$28:$O$52,10,0),"")</f>
        <v>93.46</v>
      </c>
      <c r="F29" s="25">
        <f>IFERROR(HLOOKUP($B29,'[1]월별 유입 방류 수질'!$D$28:$O$52,13,0),"")</f>
        <v>235.71333333333334</v>
      </c>
      <c r="G29" s="26">
        <f>IFERROR(HLOOKUP($B29,'[1]월별 유입 방류 수질'!$D$28:$O$52,16,0),"")</f>
        <v>42.119800000000005</v>
      </c>
      <c r="H29" s="26">
        <f>IFERROR(HLOOKUP($B29,'[1]월별 유입 방류 수질'!$D$28:$O$52,19,0),"")</f>
        <v>5.8537999999999988</v>
      </c>
      <c r="I29" s="27">
        <f>IFERROR(HLOOKUP($B29,'[1]월별 유입 방류 수질'!$D$28:$O$52,22,0),"")</f>
        <v>198533.33333333334</v>
      </c>
      <c r="J29" s="28">
        <f>IFERROR(HLOOKUP($B29,'[1]월별 유입 방류 수질'!$D$28:$O$52,25,0),"")</f>
        <v>0.1</v>
      </c>
      <c r="K29" s="29">
        <f>IFERROR(HLOOKUP($B29,'[1]월별 유입 방류 유량'!$F$12:$Q$19,8,0),"")</f>
        <v>367891</v>
      </c>
      <c r="L29" s="25">
        <f>IFERROR(HLOOKUP($B29,'[1]월별 유입 방류 수질'!$T$28:$AE$52,4,0),"")</f>
        <v>0.52</v>
      </c>
      <c r="M29" s="25">
        <f>IFERROR(HLOOKUP($B29,'[1]월별 유입 방류 수질'!$T$28:$AE$52,10,0),"")</f>
        <v>3.276666666666666</v>
      </c>
      <c r="N29" s="25">
        <f>IFERROR(HLOOKUP($B29,'[1]월별 유입 방류 수질'!$T$28:$AE$52,13,0),"")</f>
        <v>0.39999999999999997</v>
      </c>
      <c r="O29" s="26">
        <f>IFERROR(HLOOKUP($B29,'[1]월별 유입 방류 수질'!$T$28:$AE$52,16,0),"")</f>
        <v>8.093399999999999</v>
      </c>
      <c r="P29" s="26">
        <f>IFERROR(HLOOKUP($B29,'[1]월별 유입 방류 수질'!$T$28:$AE$52,19,0),"")</f>
        <v>3.5633333333333336E-2</v>
      </c>
      <c r="Q29" s="27">
        <f>IFERROR(HLOOKUP($B29,'[1]월별 유입 방류 수질'!$T$28:$AE$52,22,0),"")</f>
        <v>160.46666666666667</v>
      </c>
      <c r="R29" s="30">
        <f>IFERROR(HLOOKUP($B29,'[1]월별 유입 방류 수질'!$T$28:$AE$52,25,0),"")</f>
        <v>0</v>
      </c>
    </row>
    <row r="30" spans="1:18">
      <c r="A30" s="2"/>
      <c r="B30" s="23">
        <v>10</v>
      </c>
      <c r="C30" s="29">
        <f>IFERROR(HLOOKUP($B30,'[1]월별 유입 방류 유량'!$F$12:$Q$19,4,0),"")</f>
        <v>396882</v>
      </c>
      <c r="D30" s="25">
        <f>IFERROR(HLOOKUP($B30,'[1]월별 유입 방류 수질'!$D$28:$O$52,4,0),"")</f>
        <v>171.02580645161294</v>
      </c>
      <c r="E30" s="25">
        <f>IFERROR(HLOOKUP($B30,'[1]월별 유입 방류 수질'!$D$28:$O$52,10,0),"")</f>
        <v>94.32258064516131</v>
      </c>
      <c r="F30" s="25">
        <f>IFERROR(HLOOKUP($B30,'[1]월별 유입 방류 수질'!$D$28:$O$52,13,0),"")</f>
        <v>234.9774193548387</v>
      </c>
      <c r="G30" s="26">
        <f>IFERROR(HLOOKUP($B30,'[1]월별 유입 방류 수질'!$D$28:$O$52,16,0),"")</f>
        <v>40.047677419354841</v>
      </c>
      <c r="H30" s="26">
        <f>IFERROR(HLOOKUP($B30,'[1]월별 유입 방류 수질'!$D$28:$O$52,19,0),"")</f>
        <v>5.1649032258064516</v>
      </c>
      <c r="I30" s="27">
        <f>IFERROR(HLOOKUP($B30,'[1]월별 유입 방류 수질'!$D$28:$O$52,22,0),"")</f>
        <v>172161.29032258064</v>
      </c>
      <c r="J30" s="28">
        <f>IFERROR(HLOOKUP($B30,'[1]월별 유입 방류 수질'!$D$28:$O$52,25,0),"")</f>
        <v>0</v>
      </c>
      <c r="K30" s="29">
        <f>IFERROR(HLOOKUP($B30,'[1]월별 유입 방류 유량'!$F$12:$Q$19,8,0),"")</f>
        <v>360111</v>
      </c>
      <c r="L30" s="25">
        <f>IFERROR(HLOOKUP($B30,'[1]월별 유입 방류 수질'!$T$28:$AE$52,4,0),"")</f>
        <v>0.59032258064516119</v>
      </c>
      <c r="M30" s="25">
        <f>IFERROR(HLOOKUP($B30,'[1]월별 유입 방류 수질'!$T$28:$AE$52,10,0),"")</f>
        <v>3.7354838709677414</v>
      </c>
      <c r="N30" s="25">
        <f>IFERROR(HLOOKUP($B30,'[1]월별 유입 방류 수질'!$T$28:$AE$52,13,0),"")</f>
        <v>0.78387096774193543</v>
      </c>
      <c r="O30" s="26">
        <f>IFERROR(HLOOKUP($B30,'[1]월별 유입 방류 수질'!$T$28:$AE$52,16,0),"")</f>
        <v>7.9529354838709683</v>
      </c>
      <c r="P30" s="26">
        <f>IFERROR(HLOOKUP($B30,'[1]월별 유입 방류 수질'!$T$28:$AE$52,19,0),"")</f>
        <v>2.5419354838709694E-2</v>
      </c>
      <c r="Q30" s="27">
        <f>IFERROR(HLOOKUP($B30,'[1]월별 유입 방류 수질'!$T$28:$AE$52,22,0),"")</f>
        <v>261.70967741935482</v>
      </c>
      <c r="R30" s="30">
        <f>IFERROR(HLOOKUP($B30,'[1]월별 유입 방류 수질'!$T$28:$AE$52,25,0),"")</f>
        <v>0</v>
      </c>
    </row>
    <row r="31" spans="1:18">
      <c r="A31" s="2"/>
      <c r="B31" s="23">
        <v>11</v>
      </c>
      <c r="C31" s="29" t="str">
        <f>IFERROR(HLOOKUP($B31,'[1]월별 유입 방류 유량'!$F$12:$Q$19,4,0),"")</f>
        <v/>
      </c>
      <c r="D31" s="25" t="str">
        <f>IFERROR(HLOOKUP($B31,'[1]월별 유입 방류 수질'!$D$28:$O$52,4,0),"")</f>
        <v/>
      </c>
      <c r="E31" s="25" t="str">
        <f>IFERROR(HLOOKUP($B31,'[1]월별 유입 방류 수질'!$D$28:$O$52,10,0),"")</f>
        <v/>
      </c>
      <c r="F31" s="25" t="str">
        <f>IFERROR(HLOOKUP($B31,'[1]월별 유입 방류 수질'!$D$28:$O$52,13,0),"")</f>
        <v/>
      </c>
      <c r="G31" s="26" t="str">
        <f>IFERROR(HLOOKUP($B31,'[1]월별 유입 방류 수질'!$D$28:$O$52,16,0),"")</f>
        <v/>
      </c>
      <c r="H31" s="26" t="str">
        <f>IFERROR(HLOOKUP($B31,'[1]월별 유입 방류 수질'!$D$28:$O$52,19,0),"")</f>
        <v/>
      </c>
      <c r="I31" s="27" t="str">
        <f>IFERROR(HLOOKUP($B31,'[1]월별 유입 방류 수질'!$D$28:$O$52,22,0),"")</f>
        <v/>
      </c>
      <c r="J31" s="28" t="str">
        <f>IFERROR(HLOOKUP($B31,'[1]월별 유입 방류 수질'!$D$28:$O$52,25,0),"")</f>
        <v/>
      </c>
      <c r="K31" s="29" t="str">
        <f>IFERROR(HLOOKUP($B31,'[1]월별 유입 방류 유량'!$F$12:$Q$19,8,0),"")</f>
        <v/>
      </c>
      <c r="L31" s="25" t="str">
        <f>IFERROR(HLOOKUP($B31,'[1]월별 유입 방류 수질'!$T$28:$AE$52,4,0),"")</f>
        <v/>
      </c>
      <c r="M31" s="25" t="str">
        <f>IFERROR(HLOOKUP($B31,'[1]월별 유입 방류 수질'!$T$28:$AE$52,10,0),"")</f>
        <v/>
      </c>
      <c r="N31" s="25" t="str">
        <f>IFERROR(HLOOKUP($B31,'[1]월별 유입 방류 수질'!$T$28:$AE$52,13,0),"")</f>
        <v/>
      </c>
      <c r="O31" s="26" t="str">
        <f>IFERROR(HLOOKUP($B31,'[1]월별 유입 방류 수질'!$T$28:$AE$52,16,0),"")</f>
        <v/>
      </c>
      <c r="P31" s="26" t="str">
        <f>IFERROR(HLOOKUP($B31,'[1]월별 유입 방류 수질'!$T$28:$AE$52,19,0),"")</f>
        <v/>
      </c>
      <c r="Q31" s="27" t="str">
        <f>IFERROR(HLOOKUP($B31,'[1]월별 유입 방류 수질'!$T$28:$AE$52,22,0),"")</f>
        <v/>
      </c>
      <c r="R31" s="30" t="str">
        <f>IFERROR(HLOOKUP($B31,'[1]월별 유입 방류 수질'!$T$28:$AE$52,25,0),"")</f>
        <v/>
      </c>
    </row>
    <row r="32" spans="1:18">
      <c r="A32" s="2"/>
      <c r="B32" s="23">
        <v>12</v>
      </c>
      <c r="C32" s="29" t="str">
        <f>IFERROR(HLOOKUP($B32,'[1]월별 유입 방류 유량'!$F$12:$Q$19,4,0),"")</f>
        <v/>
      </c>
      <c r="D32" s="25" t="str">
        <f>IFERROR(HLOOKUP($B32,'[1]월별 유입 방류 수질'!$D$28:$O$52,4,0),"")</f>
        <v/>
      </c>
      <c r="E32" s="25" t="str">
        <f>IFERROR(HLOOKUP($B32,'[1]월별 유입 방류 수질'!$D$28:$O$52,10,0),"")</f>
        <v/>
      </c>
      <c r="F32" s="25" t="str">
        <f>IFERROR(HLOOKUP($B32,'[1]월별 유입 방류 수질'!$D$28:$O$52,13,0),"")</f>
        <v/>
      </c>
      <c r="G32" s="26" t="str">
        <f>IFERROR(HLOOKUP($B32,'[1]월별 유입 방류 수질'!$D$28:$O$52,16,0),"")</f>
        <v/>
      </c>
      <c r="H32" s="26" t="str">
        <f>IFERROR(HLOOKUP($B32,'[1]월별 유입 방류 수질'!$D$28:$O$52,19,0),"")</f>
        <v/>
      </c>
      <c r="I32" s="27" t="str">
        <f>IFERROR(HLOOKUP($B32,'[1]월별 유입 방류 수질'!$D$28:$O$52,22,0),"")</f>
        <v/>
      </c>
      <c r="J32" s="28" t="str">
        <f>IFERROR(HLOOKUP($B32,'[1]월별 유입 방류 수질'!$D$28:$O$52,25,0),"")</f>
        <v/>
      </c>
      <c r="K32" s="29" t="str">
        <f>IFERROR(HLOOKUP($B32,'[1]월별 유입 방류 유량'!$F$12:$Q$19,8,0),"")</f>
        <v/>
      </c>
      <c r="L32" s="25" t="str">
        <f>IFERROR(HLOOKUP($B32,'[1]월별 유입 방류 수질'!$T$28:$AE$52,4,0),"")</f>
        <v/>
      </c>
      <c r="M32" s="25" t="str">
        <f>IFERROR(HLOOKUP($B32,'[1]월별 유입 방류 수질'!$T$28:$AE$52,10,0),"")</f>
        <v/>
      </c>
      <c r="N32" s="25" t="str">
        <f>IFERROR(HLOOKUP($B32,'[1]월별 유입 방류 수질'!$T$28:$AE$52,13,0),"")</f>
        <v/>
      </c>
      <c r="O32" s="26" t="str">
        <f>IFERROR(HLOOKUP($B32,'[1]월별 유입 방류 수질'!$T$28:$AE$52,16,0),"")</f>
        <v/>
      </c>
      <c r="P32" s="26" t="str">
        <f>IFERROR(HLOOKUP($B32,'[1]월별 유입 방류 수질'!$T$28:$AE$52,19,0),"")</f>
        <v/>
      </c>
      <c r="Q32" s="27" t="str">
        <f>IFERROR(HLOOKUP($B32,'[1]월별 유입 방류 수질'!$T$28:$AE$52,22,0),"")</f>
        <v/>
      </c>
      <c r="R32" s="30" t="str">
        <f>IFERROR(HLOOKUP($B32,'[1]월별 유입 방류 수질'!$T$28:$AE$52,25,0),"")</f>
        <v/>
      </c>
    </row>
    <row r="33" spans="1:18" ht="17.25" thickBot="1">
      <c r="A33" s="2"/>
      <c r="B33" s="31" t="s">
        <v>13</v>
      </c>
      <c r="C33" s="32">
        <f>'[1]유량수질 년평균'!C6</f>
        <v>381055</v>
      </c>
      <c r="D33" s="49">
        <f>'[1]유량수질 년평균'!D6</f>
        <v>221.72065573770516</v>
      </c>
      <c r="E33" s="49">
        <f>'[1]유량수질 년평균'!F6</f>
        <v>158.88819672131154</v>
      </c>
      <c r="F33" s="49">
        <f>'[1]유량수질 년평균'!G6</f>
        <v>375.82360655737705</v>
      </c>
      <c r="G33" s="50">
        <f>'[1]유량수질 년평균'!H6</f>
        <v>53.291993442622932</v>
      </c>
      <c r="H33" s="50">
        <f>'[1]유량수질 년평균'!I6</f>
        <v>10.017081967213112</v>
      </c>
      <c r="I33" s="51">
        <f>'[1]유량수질 년평균'!J6</f>
        <v>164074.42622950819</v>
      </c>
      <c r="J33" s="52">
        <f>'[1]월별 유입 방류 수질'!P52</f>
        <v>0.41</v>
      </c>
      <c r="K33" s="37">
        <f>'[1]유량수질 년평균'!K6</f>
        <v>338014</v>
      </c>
      <c r="L33" s="49">
        <f>'[1]유량수질 년평균'!L6</f>
        <v>0.88688524590164031</v>
      </c>
      <c r="M33" s="49">
        <f>'[1]유량수질 년평균'!N6</f>
        <v>3.4976973684210471</v>
      </c>
      <c r="N33" s="49">
        <f>'[1]유량수질 년평균'!O6</f>
        <v>1.1501639344262298</v>
      </c>
      <c r="O33" s="50">
        <f>'[1]유량수질 년평균'!P6</f>
        <v>7.9547967213114745</v>
      </c>
      <c r="P33" s="50">
        <f>'[1]유량수질 년평균'!Q6</f>
        <v>4.1281967213114737E-2</v>
      </c>
      <c r="Q33" s="51">
        <f>'[1]유량수질 년평균'!R6</f>
        <v>177.17377049180328</v>
      </c>
      <c r="R33" s="38">
        <f>'[1]월별 유입 방류 수질'!AF52</f>
        <v>0</v>
      </c>
    </row>
    <row r="34" spans="1:18" ht="17.25" thickBot="1">
      <c r="A34" s="2"/>
      <c r="B34" s="39"/>
      <c r="C34" s="40"/>
      <c r="D34" s="39"/>
      <c r="E34" s="39"/>
      <c r="F34" s="41"/>
      <c r="G34" s="42"/>
      <c r="H34" s="42"/>
      <c r="I34" s="43"/>
      <c r="J34" s="41"/>
      <c r="K34" s="40"/>
      <c r="L34" s="39"/>
      <c r="M34" s="39"/>
      <c r="N34" s="41"/>
      <c r="O34" s="39"/>
      <c r="P34" s="42"/>
      <c r="Q34" s="43"/>
      <c r="R34" s="41"/>
    </row>
    <row r="35" spans="1:18">
      <c r="A35" s="2"/>
      <c r="B35" s="66" t="s">
        <v>15</v>
      </c>
      <c r="C35" s="68" t="s">
        <v>2</v>
      </c>
      <c r="D35" s="69"/>
      <c r="E35" s="69"/>
      <c r="F35" s="69"/>
      <c r="G35" s="69"/>
      <c r="H35" s="69"/>
      <c r="I35" s="70"/>
      <c r="J35" s="8"/>
      <c r="K35" s="71" t="s">
        <v>3</v>
      </c>
      <c r="L35" s="69"/>
      <c r="M35" s="69"/>
      <c r="N35" s="69"/>
      <c r="O35" s="69"/>
      <c r="P35" s="69"/>
      <c r="Q35" s="70"/>
      <c r="R35" s="72"/>
    </row>
    <row r="36" spans="1:18" ht="41.25" thickBot="1">
      <c r="A36" s="2"/>
      <c r="B36" s="67"/>
      <c r="C36" s="9" t="s">
        <v>4</v>
      </c>
      <c r="D36" s="10" t="s">
        <v>5</v>
      </c>
      <c r="E36" s="10" t="s">
        <v>6</v>
      </c>
      <c r="F36" s="11" t="s">
        <v>7</v>
      </c>
      <c r="G36" s="12" t="s">
        <v>8</v>
      </c>
      <c r="H36" s="12" t="s">
        <v>9</v>
      </c>
      <c r="I36" s="13" t="s">
        <v>10</v>
      </c>
      <c r="J36" s="14" t="s">
        <v>11</v>
      </c>
      <c r="K36" s="9" t="s">
        <v>12</v>
      </c>
      <c r="L36" s="10" t="s">
        <v>5</v>
      </c>
      <c r="M36" s="10" t="s">
        <v>6</v>
      </c>
      <c r="N36" s="11" t="s">
        <v>7</v>
      </c>
      <c r="O36" s="12" t="s">
        <v>8</v>
      </c>
      <c r="P36" s="12" t="s">
        <v>9</v>
      </c>
      <c r="Q36" s="13" t="s">
        <v>10</v>
      </c>
      <c r="R36" s="14" t="s">
        <v>11</v>
      </c>
    </row>
    <row r="37" spans="1:18" ht="17.25" thickTop="1">
      <c r="A37" s="2"/>
      <c r="B37" s="15">
        <v>1</v>
      </c>
      <c r="C37" s="53">
        <f>IFERROR(HLOOKUP($B37,'[1]월별 유입 방류 유량'!$F$22:$Q$29,4,0),"")</f>
        <v>199128</v>
      </c>
      <c r="D37" s="25">
        <f>IFERROR(HLOOKUP($B37,'[1]월별 유입 방류 수질'!$D$54:$O$78,4,0),"")</f>
        <v>192.65456419082724</v>
      </c>
      <c r="E37" s="25">
        <f>IFERROR(HLOOKUP($B37,'[1]월별 유입 방류 수질'!$D$54:$O$78,10,0),"")</f>
        <v>149.21019843386748</v>
      </c>
      <c r="F37" s="25">
        <f>IFERROR(HLOOKUP($B37,'[1]월별 유입 방류 수질'!$D$54:$O$78,13,0),"")</f>
        <v>300.35405889213575</v>
      </c>
      <c r="G37" s="26">
        <f>IFERROR(HLOOKUP($B37,'[1]월별 유입 방류 수질'!$D$54:$O$78,16,0),"")</f>
        <v>53.614629408991497</v>
      </c>
      <c r="H37" s="26">
        <f>IFERROR(HLOOKUP($B37,'[1]월별 유입 방류 수질'!$D$54:$O$78,19,0),"")</f>
        <v>8.1678887172195704</v>
      </c>
      <c r="I37" s="47">
        <f>IFERROR(HLOOKUP($B37,'[1]월별 유입 방류 수질'!$D$54:$O$78,22,0),"")</f>
        <v>15674.507274454141</v>
      </c>
      <c r="J37" s="54">
        <f>IFERROR(HLOOKUP($B37,'[1]월별 유입 방류 수질'!$D$54:$O$78,25,0),"")</f>
        <v>0</v>
      </c>
      <c r="K37" s="53">
        <f>IFERROR(HLOOKUP($B37,'[1]월별 유입 방류 유량'!$F$22:$Q$29,8,0),"")</f>
        <v>154395</v>
      </c>
      <c r="L37" s="45">
        <f>IFERROR(HLOOKUP($B37,'[1]월별 유입 방류 수질'!$T$54:$AE$78,4,0),"")</f>
        <v>2.5903225806451622</v>
      </c>
      <c r="M37" s="45">
        <f>IFERROR(HLOOKUP($B37,'[1]월별 유입 방류 수질'!$T$54:$AE$78,10,0),"")</f>
        <v>7.4419354838709664</v>
      </c>
      <c r="N37" s="45">
        <f>IFERROR(HLOOKUP($B37,'[1]월별 유입 방류 수질'!$T$54:$AE$78,13,0),"")</f>
        <v>1.5870967741935489</v>
      </c>
      <c r="O37" s="46">
        <f>IFERROR(HLOOKUP($B37,'[1]월별 유입 방류 수질'!$T$54:$AE$78,16,0),"")</f>
        <v>10.082032258064517</v>
      </c>
      <c r="P37" s="46">
        <f>IFERROR(HLOOKUP($B37,'[1]월별 유입 방류 수질'!$T$54:$AE$78,19,0),"")</f>
        <v>5.7741935483870958E-2</v>
      </c>
      <c r="Q37" s="47">
        <f>IFERROR(HLOOKUP($B37,'[1]월별 유입 방류 수질'!$T$54:$AE$78,22,0),"")</f>
        <v>0.19354838709677419</v>
      </c>
      <c r="R37" s="22">
        <f>IFERROR(HLOOKUP($B37,'[1]월별 유입 방류 수질'!$T$54:$AE$78,25,0),"")</f>
        <v>0</v>
      </c>
    </row>
    <row r="38" spans="1:18">
      <c r="A38" s="2"/>
      <c r="B38" s="23">
        <v>2</v>
      </c>
      <c r="C38" s="29">
        <f>IFERROR(HLOOKUP($B38,'[1]월별 유입 방류 유량'!$F$22:$Q$29,4,0),"")</f>
        <v>211321</v>
      </c>
      <c r="D38" s="25">
        <f>IFERROR(HLOOKUP($B38,'[1]월별 유입 방류 수질'!$D$54:$O$78,4,0),"")</f>
        <v>202.16196939059597</v>
      </c>
      <c r="E38" s="25">
        <f>IFERROR(HLOOKUP($B38,'[1]월별 유입 방류 수질'!$D$54:$O$78,10,0),"")</f>
        <v>165.6754912790235</v>
      </c>
      <c r="F38" s="25">
        <f>IFERROR(HLOOKUP($B38,'[1]월별 유입 방류 수질'!$D$54:$O$78,13,0),"")</f>
        <v>370.83902886560901</v>
      </c>
      <c r="G38" s="26">
        <f>IFERROR(HLOOKUP($B38,'[1]월별 유입 방류 수질'!$D$54:$O$78,16,0),"")</f>
        <v>50.91255700220556</v>
      </c>
      <c r="H38" s="26">
        <f>IFERROR(HLOOKUP($B38,'[1]월별 유입 방류 수질'!$D$54:$O$78,19,0),"")</f>
        <v>9.8925673672480361</v>
      </c>
      <c r="I38" s="27">
        <f>IFERROR(HLOOKUP($B38,'[1]월별 유입 방류 수질'!$D$54:$O$78,22,0),"")</f>
        <v>19421.260025786622</v>
      </c>
      <c r="J38" s="55">
        <f>IFERROR(HLOOKUP($B38,'[1]월별 유입 방류 수질'!$D$54:$O$78,25,0),"")</f>
        <v>0</v>
      </c>
      <c r="K38" s="29">
        <f>IFERROR(HLOOKUP($B38,'[1]월별 유입 방류 유량'!$F$22:$Q$29,8,0),"")</f>
        <v>162677</v>
      </c>
      <c r="L38" s="25">
        <f>IFERROR(HLOOKUP($B38,'[1]월별 유입 방류 수질'!$T$54:$AE$78,4,0),"")</f>
        <v>2.1551724137931036</v>
      </c>
      <c r="M38" s="25">
        <f>IFERROR(HLOOKUP($B38,'[1]월별 유입 방류 수질'!$T$54:$AE$78,10,0),"")</f>
        <v>7.2896551724137932</v>
      </c>
      <c r="N38" s="25">
        <f>IFERROR(HLOOKUP($B38,'[1]월별 유입 방류 수질'!$T$54:$AE$78,13,0),"")</f>
        <v>1.7724137931034485</v>
      </c>
      <c r="O38" s="26">
        <f>IFERROR(HLOOKUP($B38,'[1]월별 유입 방류 수질'!$T$54:$AE$78,16,0),"")</f>
        <v>7.844689655172413</v>
      </c>
      <c r="P38" s="26">
        <f>IFERROR(HLOOKUP($B38,'[1]월별 유입 방류 수질'!$T$54:$AE$78,19,0),"")</f>
        <v>5.5448275862068977E-2</v>
      </c>
      <c r="Q38" s="27">
        <f>IFERROR(HLOOKUP($B38,'[1]월별 유입 방류 수질'!$T$54:$AE$78,22,0),"")</f>
        <v>0.75862068965517238</v>
      </c>
      <c r="R38" s="30">
        <f>IFERROR(HLOOKUP($B38,'[1]월별 유입 방류 수질'!$T$54:$AE$78,25,0),"")</f>
        <v>0</v>
      </c>
    </row>
    <row r="39" spans="1:18">
      <c r="A39" s="2"/>
      <c r="B39" s="23">
        <v>3</v>
      </c>
      <c r="C39" s="29">
        <f>IFERROR(HLOOKUP($B39,'[1]월별 유입 방류 유량'!$F$22:$Q$29,4,0),"")</f>
        <v>208563</v>
      </c>
      <c r="D39" s="25">
        <f>IFERROR(HLOOKUP($B39,'[1]월별 유입 방류 수질'!$D$54:$O$78,4,0),"")</f>
        <v>189.92562871102447</v>
      </c>
      <c r="E39" s="25">
        <f>IFERROR(HLOOKUP($B39,'[1]월별 유입 방류 수질'!$D$54:$O$78,10,0),"")</f>
        <v>162.50123716738361</v>
      </c>
      <c r="F39" s="25">
        <f>IFERROR(HLOOKUP($B39,'[1]월별 유입 방류 수질'!$D$54:$O$78,13,0),"")</f>
        <v>356.7255544264674</v>
      </c>
      <c r="G39" s="26">
        <f>IFERROR(HLOOKUP($B39,'[1]월별 유입 방류 수질'!$D$54:$O$78,16,0),"")</f>
        <v>49.166650342359361</v>
      </c>
      <c r="H39" s="26">
        <f>IFERROR(HLOOKUP($B39,'[1]월별 유입 방류 수질'!$D$54:$O$78,19,0),"")</f>
        <v>9.5189898357775604</v>
      </c>
      <c r="I39" s="27">
        <f>IFERROR(HLOOKUP($B39,'[1]월별 유입 방류 수질'!$D$54:$O$78,22,0),"")</f>
        <v>23694.067142851502</v>
      </c>
      <c r="J39" s="55">
        <f>IFERROR(HLOOKUP($B39,'[1]월별 유입 방류 수질'!$D$54:$O$78,25,0),"")</f>
        <v>3.6173640258303825</v>
      </c>
      <c r="K39" s="29">
        <f>IFERROR(HLOOKUP($B39,'[1]월별 유입 방류 유량'!$F$22:$Q$29,8,0),"")</f>
        <v>170039</v>
      </c>
      <c r="L39" s="25">
        <f>IFERROR(HLOOKUP($B39,'[1]월별 유입 방류 수질'!$T$54:$AE$78,4,0),"")</f>
        <v>1.9580645161290322</v>
      </c>
      <c r="M39" s="25">
        <f>IFERROR(HLOOKUP($B39,'[1]월별 유입 방류 수질'!$T$54:$AE$78,10,0),"")</f>
        <v>8.2129032258064498</v>
      </c>
      <c r="N39" s="25">
        <f>IFERROR(HLOOKUP($B39,'[1]월별 유입 방류 수질'!$T$54:$AE$78,13,0),"")</f>
        <v>1.5548387096774192</v>
      </c>
      <c r="O39" s="26">
        <f>IFERROR(HLOOKUP($B39,'[1]월별 유입 방류 수질'!$T$54:$AE$78,16,0),"")</f>
        <v>8.7917096774193553</v>
      </c>
      <c r="P39" s="26">
        <f>IFERROR(HLOOKUP($B39,'[1]월별 유입 방류 수질'!$T$54:$AE$78,19,0),"")</f>
        <v>7.7419354838709695E-2</v>
      </c>
      <c r="Q39" s="27">
        <f>IFERROR(HLOOKUP($B39,'[1]월별 유입 방류 수질'!$T$54:$AE$78,22,0),"")</f>
        <v>0.67741935483870963</v>
      </c>
      <c r="R39" s="30">
        <f>IFERROR(HLOOKUP($B39,'[1]월별 유입 방류 수질'!$T$54:$AE$78,25,0),"")</f>
        <v>0</v>
      </c>
    </row>
    <row r="40" spans="1:18">
      <c r="A40" s="2"/>
      <c r="B40" s="23">
        <v>4</v>
      </c>
      <c r="C40" s="29">
        <f>IFERROR(HLOOKUP($B40,'[1]월별 유입 방류 유량'!$F$22:$Q$29,4,0),"")</f>
        <v>210361</v>
      </c>
      <c r="D40" s="25">
        <f>IFERROR(HLOOKUP($B40,'[1]월별 유입 방류 수질'!$D$54:$O$78,4,0),"")</f>
        <v>186.22871646751324</v>
      </c>
      <c r="E40" s="25">
        <f>IFERROR(HLOOKUP($B40,'[1]월별 유입 방류 수질'!$D$54:$O$78,10,0),"")</f>
        <v>164.58731492486402</v>
      </c>
      <c r="F40" s="25">
        <f>IFERROR(HLOOKUP($B40,'[1]월별 유입 방류 수질'!$D$54:$O$78,13,0),"")</f>
        <v>401.3222689611481</v>
      </c>
      <c r="G40" s="26">
        <f>IFERROR(HLOOKUP($B40,'[1]월별 유입 방류 수질'!$D$54:$O$78,16,0),"")</f>
        <v>56.977035871198993</v>
      </c>
      <c r="H40" s="26">
        <f>IFERROR(HLOOKUP($B40,'[1]월별 유입 방류 수질'!$D$54:$O$78,19,0),"")</f>
        <v>9.352615166104151</v>
      </c>
      <c r="I40" s="27">
        <f>IFERROR(HLOOKUP($B40,'[1]월별 유입 방류 수질'!$D$54:$O$78,22,0),"")</f>
        <v>45279.958553218952</v>
      </c>
      <c r="J40" s="55">
        <f>IFERROR(HLOOKUP($B40,'[1]월별 유입 방류 수질'!$D$54:$O$78,25,0),"")</f>
        <v>0</v>
      </c>
      <c r="K40" s="29">
        <f>IFERROR(HLOOKUP($B40,'[1]월별 유입 방류 유량'!$F$22:$Q$29,8,0),"")</f>
        <v>175386</v>
      </c>
      <c r="L40" s="25">
        <f>IFERROR(HLOOKUP($B40,'[1]월별 유입 방류 수질'!$T$54:$AE$78,4,0),"")</f>
        <v>1.9466666666666674</v>
      </c>
      <c r="M40" s="25">
        <f>IFERROR(HLOOKUP($B40,'[1]월별 유입 방류 수질'!$T$54:$AE$78,10,0),"")</f>
        <v>8.0533333333333346</v>
      </c>
      <c r="N40" s="25">
        <f>IFERROR(HLOOKUP($B40,'[1]월별 유입 방류 수질'!$T$54:$AE$78,13,0),"")</f>
        <v>1.4100000000000001</v>
      </c>
      <c r="O40" s="26">
        <f>IFERROR(HLOOKUP($B40,'[1]월별 유입 방류 수질'!$T$54:$AE$78,16,0),"")</f>
        <v>8.8789000000000033</v>
      </c>
      <c r="P40" s="26">
        <f>IFERROR(HLOOKUP($B40,'[1]월별 유입 방류 수질'!$T$54:$AE$78,19,0),"")</f>
        <v>8.5199999999999984E-2</v>
      </c>
      <c r="Q40" s="27">
        <f>IFERROR(HLOOKUP($B40,'[1]월별 유입 방류 수질'!$T$54:$AE$78,22,0),"")</f>
        <v>2.1</v>
      </c>
      <c r="R40" s="30">
        <f>IFERROR(HLOOKUP($B40,'[1]월별 유입 방류 수질'!$T$54:$AE$78,25,0),"")</f>
        <v>0</v>
      </c>
    </row>
    <row r="41" spans="1:18">
      <c r="A41" s="2"/>
      <c r="B41" s="23">
        <v>5</v>
      </c>
      <c r="C41" s="29">
        <f>IFERROR(HLOOKUP($B41,'[1]월별 유입 방류 유량'!$F$22:$Q$29,4,0),"")</f>
        <v>209723</v>
      </c>
      <c r="D41" s="25">
        <f>IFERROR(HLOOKUP($B41,'[1]월별 유입 방류 수질'!$D$54:$O$78,4,0),"")</f>
        <v>155.75771549522244</v>
      </c>
      <c r="E41" s="25">
        <f>IFERROR(HLOOKUP($B41,'[1]월별 유입 방류 수질'!$D$54:$O$78,10,0),"")</f>
        <v>147.48521231331046</v>
      </c>
      <c r="F41" s="25">
        <f>IFERROR(HLOOKUP($B41,'[1]월별 유입 방류 수질'!$D$54:$O$78,13,0),"")</f>
        <v>380.1062455121488</v>
      </c>
      <c r="G41" s="26">
        <f>IFERROR(HLOOKUP($B41,'[1]월별 유입 방류 수질'!$D$54:$O$78,16,0),"")</f>
        <v>51.531385447822736</v>
      </c>
      <c r="H41" s="26">
        <f>IFERROR(HLOOKUP($B41,'[1]월별 유입 방류 수질'!$D$54:$O$78,19,0),"")</f>
        <v>8.0449465310831805</v>
      </c>
      <c r="I41" s="27">
        <f>IFERROR(HLOOKUP($B41,'[1]월별 유입 방류 수질'!$D$54:$O$78,22,0),"")</f>
        <v>58525.029226963896</v>
      </c>
      <c r="J41" s="55">
        <f>IFERROR(HLOOKUP($B41,'[1]월별 유입 방류 수질'!$D$54:$O$78,25,0),"")</f>
        <v>0</v>
      </c>
      <c r="K41" s="29">
        <f>IFERROR(HLOOKUP($B41,'[1]월별 유입 방류 유량'!$F$22:$Q$29,8,0),"")</f>
        <v>174866</v>
      </c>
      <c r="L41" s="25">
        <f>IFERROR(HLOOKUP($B41,'[1]월별 유입 방류 수질'!$T$54:$AE$78,4,0),"")</f>
        <v>2.2290322580645161</v>
      </c>
      <c r="M41" s="25">
        <f>IFERROR(HLOOKUP($B41,'[1]월별 유입 방류 수질'!$T$54:$AE$78,10,0),"")</f>
        <v>7.8741935483870966</v>
      </c>
      <c r="N41" s="25">
        <f>IFERROR(HLOOKUP($B41,'[1]월별 유입 방류 수질'!$T$54:$AE$78,13,0),"")</f>
        <v>1.329032258064516</v>
      </c>
      <c r="O41" s="26">
        <f>IFERROR(HLOOKUP($B41,'[1]월별 유입 방류 수질'!$T$54:$AE$78,16,0),"")</f>
        <v>6.7639999999999993</v>
      </c>
      <c r="P41" s="26">
        <f>IFERROR(HLOOKUP($B41,'[1]월별 유입 방류 수질'!$T$54:$AE$78,19,0),"")</f>
        <v>7.8419354838709682E-2</v>
      </c>
      <c r="Q41" s="27">
        <f>IFERROR(HLOOKUP($B41,'[1]월별 유입 방류 수질'!$T$54:$AE$78,22,0),"")</f>
        <v>1.4516129032258065</v>
      </c>
      <c r="R41" s="30">
        <f>IFERROR(HLOOKUP($B41,'[1]월별 유입 방류 수질'!$T$54:$AE$78,25,0),"")</f>
        <v>0</v>
      </c>
    </row>
    <row r="42" spans="1:18">
      <c r="A42" s="2"/>
      <c r="B42" s="23">
        <v>6</v>
      </c>
      <c r="C42" s="29">
        <f>IFERROR(HLOOKUP($B42,'[1]월별 유입 방류 유량'!$F$22:$Q$29,4,0),"")</f>
        <v>207526</v>
      </c>
      <c r="D42" s="25">
        <f>IFERROR(HLOOKUP($B42,'[1]월별 유입 방류 수질'!$D$54:$O$78,4,0),"")</f>
        <v>127.42510863790145</v>
      </c>
      <c r="E42" s="25">
        <f>IFERROR(HLOOKUP($B42,'[1]월별 유입 방류 수질'!$D$54:$O$78,10,0),"")</f>
        <v>91.635785530888839</v>
      </c>
      <c r="F42" s="25">
        <f>IFERROR(HLOOKUP($B42,'[1]월별 유입 방류 수질'!$D$54:$O$78,13,0),"")</f>
        <v>191.06657216034591</v>
      </c>
      <c r="G42" s="26">
        <f>IFERROR(HLOOKUP($B42,'[1]월별 유입 방류 수질'!$D$54:$O$78,16,0),"")</f>
        <v>37.176861389057919</v>
      </c>
      <c r="H42" s="26">
        <f>IFERROR(HLOOKUP($B42,'[1]월별 유입 방류 수질'!$D$54:$O$78,19,0),"")</f>
        <v>4.0834496407428365</v>
      </c>
      <c r="I42" s="27">
        <f>IFERROR(HLOOKUP($B42,'[1]월별 유입 방류 수질'!$D$54:$O$78,22,0),"")</f>
        <v>67075.257588184308</v>
      </c>
      <c r="J42" s="55">
        <f>IFERROR(HLOOKUP($B42,'[1]월별 유입 방류 수질'!$D$54:$O$78,25,0),"")</f>
        <v>0</v>
      </c>
      <c r="K42" s="29">
        <f>IFERROR(HLOOKUP($B42,'[1]월별 유입 방류 유량'!$F$22:$Q$29,8,0),"")</f>
        <v>176979</v>
      </c>
      <c r="L42" s="25">
        <f>IFERROR(HLOOKUP($B42,'[1]월별 유입 방류 수질'!$T$54:$AE$78,4,0),"")</f>
        <v>2.4199999999999995</v>
      </c>
      <c r="M42" s="25">
        <f>IFERROR(HLOOKUP($B42,'[1]월별 유입 방류 수질'!$T$54:$AE$78,10,0),"")</f>
        <v>8.6066666666666656</v>
      </c>
      <c r="N42" s="25">
        <f>IFERROR(HLOOKUP($B42,'[1]월별 유입 방류 수질'!$T$54:$AE$78,13,0),"")</f>
        <v>1.3233333333333333</v>
      </c>
      <c r="O42" s="26">
        <f>IFERROR(HLOOKUP($B42,'[1]월별 유입 방류 수질'!$T$54:$AE$78,16,0),"")</f>
        <v>7.7684666666666695</v>
      </c>
      <c r="P42" s="26">
        <f>IFERROR(HLOOKUP($B42,'[1]월별 유입 방류 수질'!$T$54:$AE$78,19,0),"")</f>
        <v>8.1766666666666682E-2</v>
      </c>
      <c r="Q42" s="27">
        <f>IFERROR(HLOOKUP($B42,'[1]월별 유입 방류 수질'!$T$54:$AE$78,22,0),"")</f>
        <v>1.9666666666666666</v>
      </c>
      <c r="R42" s="30">
        <f>IFERROR(HLOOKUP($B42,'[1]월별 유입 방류 수질'!$T$54:$AE$78,25,0),"")</f>
        <v>0</v>
      </c>
    </row>
    <row r="43" spans="1:18">
      <c r="A43" s="2"/>
      <c r="B43" s="23">
        <v>7</v>
      </c>
      <c r="C43" s="29">
        <f>IFERROR(HLOOKUP($B43,'[1]월별 유입 방류 유량'!$F$22:$Q$29,4,0),"")</f>
        <v>251484</v>
      </c>
      <c r="D43" s="25">
        <f>IFERROR(HLOOKUP($B43,'[1]월별 유입 방류 수질'!$D$54:$O$78,4,0),"")</f>
        <v>105.53323923861059</v>
      </c>
      <c r="E43" s="25">
        <f>IFERROR(HLOOKUP($B43,'[1]월별 유입 방류 수질'!$D$54:$O$78,10,0),"")</f>
        <v>84.695997792196081</v>
      </c>
      <c r="F43" s="25">
        <f>IFERROR(HLOOKUP($B43,'[1]월별 유입 방류 수질'!$D$54:$O$78,13,0),"")</f>
        <v>148.03379903716581</v>
      </c>
      <c r="G43" s="26">
        <f>IFERROR(HLOOKUP($B43,'[1]월별 유입 방류 수질'!$D$54:$O$78,16,0),"")</f>
        <v>29.626215791275936</v>
      </c>
      <c r="H43" s="26">
        <f>IFERROR(HLOOKUP($B43,'[1]월별 유입 방류 수질'!$D$54:$O$78,19,0),"")</f>
        <v>3.1955515735011812</v>
      </c>
      <c r="I43" s="27">
        <f>IFERROR(HLOOKUP($B43,'[1]월별 유입 방류 수질'!$D$54:$O$78,22,0),"")</f>
        <v>76224.505240816274</v>
      </c>
      <c r="J43" s="55">
        <f>IFERROR(HLOOKUP($B43,'[1]월별 유입 방류 수질'!$D$54:$O$78,25,0),"")</f>
        <v>0</v>
      </c>
      <c r="K43" s="29">
        <f>IFERROR(HLOOKUP($B43,'[1]월별 유입 방류 유량'!$F$22:$Q$29,8,0),"")</f>
        <v>219670</v>
      </c>
      <c r="L43" s="25">
        <f>IFERROR(HLOOKUP($B43,'[1]월별 유입 방류 수질'!$T$54:$AE$78,4,0),"")</f>
        <v>1.7774193548387101</v>
      </c>
      <c r="M43" s="25">
        <f>IFERROR(HLOOKUP($B43,'[1]월별 유입 방류 수질'!$T$54:$AE$78,10,0),"")</f>
        <v>5.9709677419354836</v>
      </c>
      <c r="N43" s="25">
        <f>IFERROR(HLOOKUP($B43,'[1]월별 유입 방류 수질'!$T$54:$AE$78,13,0),"")</f>
        <v>1.0709677419354837</v>
      </c>
      <c r="O43" s="26">
        <f>IFERROR(HLOOKUP($B43,'[1]월별 유입 방류 수질'!$T$54:$AE$78,16,0),"")</f>
        <v>6.226709677419354</v>
      </c>
      <c r="P43" s="26">
        <f>IFERROR(HLOOKUP($B43,'[1]월별 유입 방류 수질'!$T$54:$AE$78,19,0),"")</f>
        <v>8.1838709677419352E-2</v>
      </c>
      <c r="Q43" s="27">
        <f>IFERROR(HLOOKUP($B43,'[1]월별 유입 방류 수질'!$T$54:$AE$78,22,0),"")</f>
        <v>1.6129032258064515</v>
      </c>
      <c r="R43" s="30">
        <f>IFERROR(HLOOKUP($B43,'[1]월별 유입 방류 수질'!$T$54:$AE$78,25,0),"")</f>
        <v>0</v>
      </c>
    </row>
    <row r="44" spans="1:18">
      <c r="A44" s="2"/>
      <c r="B44" s="23">
        <v>8</v>
      </c>
      <c r="C44" s="29">
        <f>IFERROR(HLOOKUP($B44,'[1]월별 유입 방류 유량'!$F$22:$Q$29,4,0),"")</f>
        <v>205292</v>
      </c>
      <c r="D44" s="25">
        <f>IFERROR(HLOOKUP($B44,'[1]월별 유입 방류 수질'!$D$54:$O$78,4,0),"")</f>
        <v>52.145345679810553</v>
      </c>
      <c r="E44" s="25">
        <f>IFERROR(HLOOKUP($B44,'[1]월별 유입 방류 수질'!$D$54:$O$78,10,0),"")</f>
        <v>58.384693944748477</v>
      </c>
      <c r="F44" s="25">
        <f>IFERROR(HLOOKUP($B44,'[1]월별 유입 방류 수질'!$D$54:$O$78,13,0),"")</f>
        <v>106.91197310536005</v>
      </c>
      <c r="G44" s="26">
        <f>IFERROR(HLOOKUP($B44,'[1]월별 유입 방류 수질'!$D$54:$O$78,16,0),"")</f>
        <v>28.28330368096837</v>
      </c>
      <c r="H44" s="26">
        <f>IFERROR(HLOOKUP($B44,'[1]월별 유입 방류 수질'!$D$54:$O$78,19,0),"")</f>
        <v>2.5895569887395826</v>
      </c>
      <c r="I44" s="27">
        <f>IFERROR(HLOOKUP($B44,'[1]월별 유입 방류 수질'!$D$54:$O$78,22,0),"")</f>
        <v>86971.90726678849</v>
      </c>
      <c r="J44" s="55">
        <f>IFERROR(HLOOKUP($B44,'[1]월별 유입 방류 수질'!$D$54:$O$78,25,0),"")</f>
        <v>2.7630989088646816</v>
      </c>
      <c r="K44" s="29">
        <f>IFERROR(HLOOKUP($B44,'[1]월별 유입 방류 유량'!$F$22:$Q$29,8,0),"")</f>
        <v>183096</v>
      </c>
      <c r="L44" s="25">
        <f>IFERROR(HLOOKUP($B44,'[1]월별 유입 방류 수질'!$T$54:$AE$78,4,0),"")</f>
        <v>1.4838709677419353</v>
      </c>
      <c r="M44" s="25">
        <f>IFERROR(HLOOKUP($B44,'[1]월별 유입 방류 수질'!$T$54:$AE$78,10,0),"")</f>
        <v>6.9064516129032265</v>
      </c>
      <c r="N44" s="25">
        <f>IFERROR(HLOOKUP($B44,'[1]월별 유입 방류 수질'!$T$54:$AE$78,13,0),"")</f>
        <v>1.1483870967741934</v>
      </c>
      <c r="O44" s="26">
        <f>IFERROR(HLOOKUP($B44,'[1]월별 유입 방류 수질'!$T$54:$AE$78,16,0),"")</f>
        <v>7.990967741935485</v>
      </c>
      <c r="P44" s="26">
        <f>IFERROR(HLOOKUP($B44,'[1]월별 유입 방류 수질'!$T$54:$AE$78,19,0),"")</f>
        <v>8.4064516129032263E-2</v>
      </c>
      <c r="Q44" s="27">
        <f>IFERROR(HLOOKUP($B44,'[1]월별 유입 방류 수질'!$T$54:$AE$78,22,0),"")</f>
        <v>7.645161290322581</v>
      </c>
      <c r="R44" s="30">
        <f>IFERROR(HLOOKUP($B44,'[1]월별 유입 방류 수질'!$T$54:$AE$78,25,0),"")</f>
        <v>0</v>
      </c>
    </row>
    <row r="45" spans="1:18">
      <c r="A45" s="2"/>
      <c r="B45" s="23">
        <v>9</v>
      </c>
      <c r="C45" s="29">
        <f>IFERROR(HLOOKUP($B45,'[1]월별 유입 방류 유량'!$F$22:$Q$29,4,0),"")</f>
        <v>204569</v>
      </c>
      <c r="D45" s="25">
        <f>IFERROR(HLOOKUP($B45,'[1]월별 유입 방류 수질'!$D$54:$O$78,4,0),"")</f>
        <v>56.175781372373109</v>
      </c>
      <c r="E45" s="25">
        <f>IFERROR(HLOOKUP($B45,'[1]월별 유입 방류 수질'!$D$54:$O$78,10,0),"")</f>
        <v>52.073354459211579</v>
      </c>
      <c r="F45" s="25">
        <f>IFERROR(HLOOKUP($B45,'[1]월별 유입 방류 수질'!$D$54:$O$78,13,0),"")</f>
        <v>95.773042810222563</v>
      </c>
      <c r="G45" s="26">
        <f>IFERROR(HLOOKUP($B45,'[1]월별 유입 방류 수질'!$D$54:$O$78,16,0),"")</f>
        <v>27.85062752023811</v>
      </c>
      <c r="H45" s="26">
        <f>IFERROR(HLOOKUP($B45,'[1]월별 유입 방류 수질'!$D$54:$O$78,19,0),"")</f>
        <v>2.5564342879793935</v>
      </c>
      <c r="I45" s="27">
        <f>IFERROR(HLOOKUP($B45,'[1]월별 유입 방류 수질'!$D$54:$O$78,22,0),"")</f>
        <v>81064.360848209122</v>
      </c>
      <c r="J45" s="55">
        <f>IFERROR(HLOOKUP($B45,'[1]월별 유입 방류 수질'!$D$54:$O$78,25,0),"")</f>
        <v>0</v>
      </c>
      <c r="K45" s="29">
        <f>IFERROR(HLOOKUP($B45,'[1]월별 유입 방류 유량'!$F$22:$Q$29,8,0),"")</f>
        <v>182828</v>
      </c>
      <c r="L45" s="25">
        <f>IFERROR(HLOOKUP($B45,'[1]월별 유입 방류 수질'!$T$54:$AE$78,4,0),"")</f>
        <v>1.48</v>
      </c>
      <c r="M45" s="25">
        <f>IFERROR(HLOOKUP($B45,'[1]월별 유입 방류 수질'!$T$54:$AE$78,10,0),"")</f>
        <v>5.8766666666666678</v>
      </c>
      <c r="N45" s="25">
        <f>IFERROR(HLOOKUP($B45,'[1]월별 유입 방류 수질'!$T$54:$AE$78,13,0),"")</f>
        <v>1.0533333333333332</v>
      </c>
      <c r="O45" s="26">
        <f>IFERROR(HLOOKUP($B45,'[1]월별 유입 방류 수질'!$T$54:$AE$78,16,0),"")</f>
        <v>8.15</v>
      </c>
      <c r="P45" s="26">
        <f>IFERROR(HLOOKUP($B45,'[1]월별 유입 방류 수질'!$T$54:$AE$78,19,0),"")</f>
        <v>8.2966666666666647E-2</v>
      </c>
      <c r="Q45" s="27">
        <f>IFERROR(HLOOKUP($B45,'[1]월별 유입 방류 수질'!$T$54:$AE$78,22,0),"")</f>
        <v>45.9</v>
      </c>
      <c r="R45" s="30">
        <f>IFERROR(HLOOKUP($B45,'[1]월별 유입 방류 수질'!$T$54:$AE$78,25,0),"")</f>
        <v>0</v>
      </c>
    </row>
    <row r="46" spans="1:18">
      <c r="A46" s="2"/>
      <c r="B46" s="23">
        <v>10</v>
      </c>
      <c r="C46" s="29">
        <f>IFERROR(HLOOKUP($B46,'[1]월별 유입 방류 유량'!$F$22:$Q$29,4,0),"")</f>
        <v>211425</v>
      </c>
      <c r="D46" s="25">
        <f>IFERROR(HLOOKUP($B46,'[1]월별 유입 방류 수질'!$D$54:$O$78,4,0),"")</f>
        <v>60.506153008389546</v>
      </c>
      <c r="E46" s="25">
        <f>IFERROR(HLOOKUP($B46,'[1]월별 유입 방류 수질'!$D$54:$O$78,10,0),"")</f>
        <v>53.74263774944724</v>
      </c>
      <c r="F46" s="25">
        <f>IFERROR(HLOOKUP($B46,'[1]월별 유입 방류 수질'!$D$54:$O$78,13,0),"")</f>
        <v>102.59740278813156</v>
      </c>
      <c r="G46" s="26">
        <f>IFERROR(HLOOKUP($B46,'[1]월별 유입 방류 수질'!$D$54:$O$78,16,0),"")</f>
        <v>26.613898928976901</v>
      </c>
      <c r="H46" s="26">
        <f>IFERROR(HLOOKUP($B46,'[1]월별 유입 방류 수질'!$D$54:$O$78,19,0),"")</f>
        <v>2.6334660451197958</v>
      </c>
      <c r="I46" s="27">
        <f>IFERROR(HLOOKUP($B46,'[1]월별 유입 방류 수질'!$D$54:$O$78,22,0),"")</f>
        <v>75063.364873167142</v>
      </c>
      <c r="J46" s="55">
        <f>IFERROR(HLOOKUP($B46,'[1]월별 유입 방류 수질'!$D$54:$O$78,25,0),"")</f>
        <v>7.8725704220050888E-2</v>
      </c>
      <c r="K46" s="29">
        <f>IFERROR(HLOOKUP($B46,'[1]월별 유입 방류 유량'!$F$22:$Q$29,8,0),"")</f>
        <v>187213</v>
      </c>
      <c r="L46" s="25">
        <f>IFERROR(HLOOKUP($B46,'[1]월별 유입 방류 수질'!$T$54:$AE$78,4,0),"")</f>
        <v>1.5967741935483868</v>
      </c>
      <c r="M46" s="25">
        <f>IFERROR(HLOOKUP($B46,'[1]월별 유입 방류 수질'!$T$54:$AE$78,10,0),"")</f>
        <v>5.9161290322580653</v>
      </c>
      <c r="N46" s="25">
        <f>IFERROR(HLOOKUP($B46,'[1]월별 유입 방류 수질'!$T$54:$AE$78,13,0),"")</f>
        <v>1.0258064516129031</v>
      </c>
      <c r="O46" s="26">
        <f>IFERROR(HLOOKUP($B46,'[1]월별 유입 방류 수질'!$T$54:$AE$78,16,0),"")</f>
        <v>7.865612903225804</v>
      </c>
      <c r="P46" s="26">
        <f>IFERROR(HLOOKUP($B46,'[1]월별 유입 방류 수질'!$T$54:$AE$78,19,0),"")</f>
        <v>7.3774193548387115E-2</v>
      </c>
      <c r="Q46" s="27">
        <f>IFERROR(HLOOKUP($B46,'[1]월별 유입 방류 수질'!$T$54:$AE$78,22,0),"")</f>
        <v>6.129032258064516</v>
      </c>
      <c r="R46" s="30">
        <f>IFERROR(HLOOKUP($B46,'[1]월별 유입 방류 수질'!$T$54:$AE$78,25,0),"")</f>
        <v>0</v>
      </c>
    </row>
    <row r="47" spans="1:18">
      <c r="A47" s="2"/>
      <c r="B47" s="23">
        <v>11</v>
      </c>
      <c r="C47" s="29" t="str">
        <f>IFERROR(HLOOKUP($B47,'[1]월별 유입 방류 유량'!$F$22:$Q$29,4,0),"")</f>
        <v/>
      </c>
      <c r="D47" s="25" t="str">
        <f>IFERROR(HLOOKUP($B47,'[1]월별 유입 방류 수질'!$D$54:$O$78,4,0),"")</f>
        <v/>
      </c>
      <c r="E47" s="25" t="str">
        <f>IFERROR(HLOOKUP($B47,'[1]월별 유입 방류 수질'!$D$54:$O$78,10,0),"")</f>
        <v/>
      </c>
      <c r="F47" s="25" t="str">
        <f>IFERROR(HLOOKUP($B47,'[1]월별 유입 방류 수질'!$D$54:$O$78,13,0),"")</f>
        <v/>
      </c>
      <c r="G47" s="26" t="str">
        <f>IFERROR(HLOOKUP($B47,'[1]월별 유입 방류 수질'!$D$54:$O$78,16,0),"")</f>
        <v/>
      </c>
      <c r="H47" s="26" t="str">
        <f>IFERROR(HLOOKUP($B47,'[1]월별 유입 방류 수질'!$D$54:$O$78,19,0),"")</f>
        <v/>
      </c>
      <c r="I47" s="27" t="str">
        <f>IFERROR(HLOOKUP($B47,'[1]월별 유입 방류 수질'!$D$54:$O$78,22,0),"")</f>
        <v/>
      </c>
      <c r="J47" s="55" t="str">
        <f>IFERROR(HLOOKUP($B47,'[1]월별 유입 방류 수질'!$D$54:$O$78,25,0),"")</f>
        <v/>
      </c>
      <c r="K47" s="29" t="str">
        <f>IFERROR(HLOOKUP($B47,'[1]월별 유입 방류 유량'!$F$22:$Q$29,8,0),"")</f>
        <v/>
      </c>
      <c r="L47" s="25" t="str">
        <f>IFERROR(HLOOKUP($B47,'[1]월별 유입 방류 수질'!$T$54:$AE$78,4,0),"")</f>
        <v/>
      </c>
      <c r="M47" s="25" t="str">
        <f>IFERROR(HLOOKUP($B47,'[1]월별 유입 방류 수질'!$T$54:$AE$78,10,0),"")</f>
        <v/>
      </c>
      <c r="N47" s="25" t="str">
        <f>IFERROR(HLOOKUP($B47,'[1]월별 유입 방류 수질'!$T$54:$AE$78,13,0),"")</f>
        <v/>
      </c>
      <c r="O47" s="26" t="str">
        <f>IFERROR(HLOOKUP($B47,'[1]월별 유입 방류 수질'!$T$54:$AE$78,16,0),"")</f>
        <v/>
      </c>
      <c r="P47" s="26" t="str">
        <f>IFERROR(HLOOKUP($B47,'[1]월별 유입 방류 수질'!$T$54:$AE$78,19,0),"")</f>
        <v/>
      </c>
      <c r="Q47" s="27" t="str">
        <f>IFERROR(HLOOKUP($B47,'[1]월별 유입 방류 수질'!$T$54:$AE$78,22,0),"")</f>
        <v/>
      </c>
      <c r="R47" s="30" t="str">
        <f>IFERROR(HLOOKUP($B47,'[1]월별 유입 방류 수질'!$T$54:$AE$78,25,0),"")</f>
        <v/>
      </c>
    </row>
    <row r="48" spans="1:18">
      <c r="A48" s="2"/>
      <c r="B48" s="23">
        <v>12</v>
      </c>
      <c r="C48" s="21" t="str">
        <f>IFERROR(HLOOKUP($B48,'[1]월별 유입 방류 유량'!$F$22:$Q$29,4,0),"")</f>
        <v/>
      </c>
      <c r="D48" s="25" t="str">
        <f>IFERROR(HLOOKUP($B48,'[1]월별 유입 방류 수질'!$D$54:$O$78,4,0),"")</f>
        <v/>
      </c>
      <c r="E48" s="25" t="str">
        <f>IFERROR(HLOOKUP($B48,'[1]월별 유입 방류 수질'!$D$54:$O$78,10,0),"")</f>
        <v/>
      </c>
      <c r="F48" s="25" t="str">
        <f>IFERROR(HLOOKUP($B48,'[1]월별 유입 방류 수질'!$D$54:$O$78,13,0),"")</f>
        <v/>
      </c>
      <c r="G48" s="26" t="str">
        <f>IFERROR(HLOOKUP($B48,'[1]월별 유입 방류 수질'!$D$54:$O$78,16,0),"")</f>
        <v/>
      </c>
      <c r="H48" s="26" t="str">
        <f>IFERROR(HLOOKUP($B48,'[1]월별 유입 방류 수질'!$D$54:$O$78,19,0),"")</f>
        <v/>
      </c>
      <c r="I48" s="27" t="str">
        <f>IFERROR(HLOOKUP($B48,'[1]월별 유입 방류 수질'!$D$54:$O$78,22,0),"")</f>
        <v/>
      </c>
      <c r="J48" s="55" t="str">
        <f>IFERROR(HLOOKUP($B48,'[1]월별 유입 방류 수질'!$D$54:$O$78,25,0),"")</f>
        <v/>
      </c>
      <c r="K48" s="21" t="str">
        <f>IFERROR(HLOOKUP($B48,'[1]월별 유입 방류 유량'!$F$22:$Q$29,8,0),"")</f>
        <v/>
      </c>
      <c r="L48" s="25" t="str">
        <f>IFERROR(HLOOKUP($B48,'[1]월별 유입 방류 수질'!$T$54:$AE$78,4,0),"")</f>
        <v/>
      </c>
      <c r="M48" s="25" t="str">
        <f>IFERROR(HLOOKUP($B48,'[1]월별 유입 방류 수질'!$T$54:$AE$78,10,0),"")</f>
        <v/>
      </c>
      <c r="N48" s="25" t="str">
        <f>IFERROR(HLOOKUP($B48,'[1]월별 유입 방류 수질'!$T$54:$AE$78,13,0),"")</f>
        <v/>
      </c>
      <c r="O48" s="26" t="str">
        <f>IFERROR(HLOOKUP($B48,'[1]월별 유입 방류 수질'!$T$54:$AE$78,16,0),"")</f>
        <v/>
      </c>
      <c r="P48" s="26" t="str">
        <f>IFERROR(HLOOKUP($B48,'[1]월별 유입 방류 수질'!$T$54:$AE$78,19,0),"")</f>
        <v/>
      </c>
      <c r="Q48" s="27" t="str">
        <f>IFERROR(HLOOKUP($B48,'[1]월별 유입 방류 수질'!$T$54:$AE$78,22,0),"")</f>
        <v/>
      </c>
      <c r="R48" s="30" t="str">
        <f>IFERROR(HLOOKUP($B48,'[1]월별 유입 방류 수질'!$T$54:$AE$78,25,0),"")</f>
        <v/>
      </c>
    </row>
    <row r="49" spans="1:18" ht="17.25" thickBot="1">
      <c r="A49" s="2"/>
      <c r="B49" s="31" t="s">
        <v>13</v>
      </c>
      <c r="C49" s="32">
        <f>'[1]유량수질 년평균'!C7</f>
        <v>211987</v>
      </c>
      <c r="D49" s="49">
        <f>'[1]유량수질 년평균'!D7</f>
        <v>132.49110604164383</v>
      </c>
      <c r="E49" s="49">
        <f>'[1]유량수질 년평균'!F7</f>
        <v>112.75443342285298</v>
      </c>
      <c r="F49" s="49">
        <f>'[1]유량수질 년평균'!G7</f>
        <v>244.7075029562551</v>
      </c>
      <c r="G49" s="50">
        <f>'[1]유량수질 년평균'!H7</f>
        <v>41.116454059314918</v>
      </c>
      <c r="H49" s="50">
        <f>'[1]유량수질 년평균'!I7</f>
        <v>5.9846616948513063</v>
      </c>
      <c r="I49" s="51">
        <f>'[1]유량수질 년평균'!J7</f>
        <v>55037.897253155636</v>
      </c>
      <c r="J49" s="36">
        <f>'[1]월별 유입 방류 수질'!P78</f>
        <v>0.64591886389151143</v>
      </c>
      <c r="K49" s="37">
        <f>'[1]유량수질 년평균'!K7</f>
        <v>178823</v>
      </c>
      <c r="L49" s="49">
        <f>'[1]유량수질 년평균'!L7</f>
        <v>1.9626229508196726</v>
      </c>
      <c r="M49" s="49">
        <f>'[1]유량수질 년평균'!N7</f>
        <v>7.21147540983607</v>
      </c>
      <c r="N49" s="49">
        <f>'[1]유량수질 년평균'!O7</f>
        <v>1.3252459016393434</v>
      </c>
      <c r="O49" s="50">
        <f>'[1]유량수질 년평균'!P7</f>
        <v>8.0353081967213029</v>
      </c>
      <c r="P49" s="50">
        <f>'[1]유량수질 년평균'!Q7</f>
        <v>7.5924590163934491E-2</v>
      </c>
      <c r="Q49" s="51">
        <f>'[1]유량수질 년평균'!R7</f>
        <v>6.7868852459016393</v>
      </c>
      <c r="R49" s="38">
        <f>'[1]월별 유입 방류 수질'!AF78</f>
        <v>0</v>
      </c>
    </row>
    <row r="50" spans="1:18" ht="17.25" thickBot="1">
      <c r="A50" s="2"/>
      <c r="B50" s="39"/>
      <c r="C50" s="40"/>
      <c r="D50" s="39"/>
      <c r="E50" s="39"/>
      <c r="F50" s="41"/>
      <c r="G50" s="42"/>
      <c r="H50" s="42"/>
      <c r="I50" s="43"/>
      <c r="J50" s="41"/>
      <c r="K50" s="40"/>
      <c r="L50" s="39"/>
      <c r="M50" s="39"/>
      <c r="N50" s="41"/>
      <c r="O50" s="39"/>
      <c r="P50" s="42"/>
      <c r="Q50" s="43"/>
      <c r="R50" s="41"/>
    </row>
    <row r="51" spans="1:18">
      <c r="A51" s="2"/>
      <c r="B51" s="66" t="s">
        <v>16</v>
      </c>
      <c r="C51" s="68" t="s">
        <v>2</v>
      </c>
      <c r="D51" s="69"/>
      <c r="E51" s="69"/>
      <c r="F51" s="69"/>
      <c r="G51" s="69"/>
      <c r="H51" s="69"/>
      <c r="I51" s="70"/>
      <c r="J51" s="8"/>
      <c r="K51" s="71" t="s">
        <v>3</v>
      </c>
      <c r="L51" s="69"/>
      <c r="M51" s="69"/>
      <c r="N51" s="69"/>
      <c r="O51" s="69"/>
      <c r="P51" s="69"/>
      <c r="Q51" s="70"/>
      <c r="R51" s="72"/>
    </row>
    <row r="52" spans="1:18" ht="41.25" thickBot="1">
      <c r="A52" s="2"/>
      <c r="B52" s="67"/>
      <c r="C52" s="9" t="s">
        <v>4</v>
      </c>
      <c r="D52" s="10" t="s">
        <v>5</v>
      </c>
      <c r="E52" s="10" t="s">
        <v>6</v>
      </c>
      <c r="F52" s="11" t="s">
        <v>7</v>
      </c>
      <c r="G52" s="12" t="s">
        <v>8</v>
      </c>
      <c r="H52" s="12" t="s">
        <v>9</v>
      </c>
      <c r="I52" s="13" t="s">
        <v>10</v>
      </c>
      <c r="J52" s="14" t="s">
        <v>11</v>
      </c>
      <c r="K52" s="9" t="s">
        <v>12</v>
      </c>
      <c r="L52" s="10" t="s">
        <v>5</v>
      </c>
      <c r="M52" s="10" t="s">
        <v>6</v>
      </c>
      <c r="N52" s="11" t="s">
        <v>7</v>
      </c>
      <c r="O52" s="12" t="s">
        <v>8</v>
      </c>
      <c r="P52" s="12" t="s">
        <v>9</v>
      </c>
      <c r="Q52" s="13" t="s">
        <v>10</v>
      </c>
      <c r="R52" s="14" t="s">
        <v>11</v>
      </c>
    </row>
    <row r="53" spans="1:18" ht="17.25" thickTop="1">
      <c r="A53" s="2"/>
      <c r="B53" s="15">
        <v>1</v>
      </c>
      <c r="C53" s="44">
        <f>IFERROR(HLOOKUP($B53,'[1]월별 유입 방류 유량'!$F$32:$Q$39,4,0),"")</f>
        <v>76566</v>
      </c>
      <c r="D53" s="45">
        <f>IFERROR(HLOOKUP($B53,'[1]월별 유입 방류 수질'!$D$80:$O$104,4,0),"")</f>
        <v>229.10967741935482</v>
      </c>
      <c r="E53" s="45">
        <f>IFERROR(HLOOKUP($B53,'[1]월별 유입 방류 수질'!$D$80:$O$104,10,0),"")</f>
        <v>111.93548387096776</v>
      </c>
      <c r="F53" s="45">
        <f>IFERROR(HLOOKUP($B53,'[1]월별 유입 방류 수질'!$D$80:$O$104,13,0),"")</f>
        <v>219.59677419354836</v>
      </c>
      <c r="G53" s="46">
        <f>IFERROR(HLOOKUP($B53,'[1]월별 유입 방류 수질'!$D$80:$O$104,16,0),"")</f>
        <v>63.299290322580653</v>
      </c>
      <c r="H53" s="46">
        <f>IFERROR(HLOOKUP($B53,'[1]월별 유입 방류 수질'!$D$80:$O$104,19,0),"")</f>
        <v>6.048064516129033</v>
      </c>
      <c r="I53" s="47">
        <f>IFERROR(HLOOKUP($B53,'[1]월별 유입 방류 수질'!$D$80:$O$104,22,0),"")</f>
        <v>147516.12903225806</v>
      </c>
      <c r="J53" s="54">
        <f>IFERROR(HLOOKUP($B53,'[1]월별 유입 방류 수질'!$D$80:$O$104,25,0),"")</f>
        <v>1.4</v>
      </c>
      <c r="K53" s="44">
        <f>IFERROR(HLOOKUP($B53,'[1]월별 유입 방류 유량'!$F$32:$Q$39,8,0),"")</f>
        <v>72141</v>
      </c>
      <c r="L53" s="45">
        <f>IFERROR(HLOOKUP($B53,'[1]월별 유입 방류 수질'!$T$80:$AE$104,4,0),"")</f>
        <v>1.1354838709677417</v>
      </c>
      <c r="M53" s="45">
        <f>IFERROR(HLOOKUP($B53,'[1]월별 유입 방류 수질'!$T$80:$AE$104,10,0),"")</f>
        <v>3.2387096774193544</v>
      </c>
      <c r="N53" s="45">
        <f>IFERROR(HLOOKUP($B53,'[1]월별 유입 방류 수질'!$T$80:$AE$104,13,0),"")</f>
        <v>1.403225806451613</v>
      </c>
      <c r="O53" s="46">
        <f>IFERROR(HLOOKUP($B53,'[1]월별 유입 방류 수질'!$T$80:$AE$104,16,0),"")</f>
        <v>9.810290322580645</v>
      </c>
      <c r="P53" s="46">
        <f>IFERROR(HLOOKUP($B53,'[1]월별 유입 방류 수질'!$T$80:$AE$104,19,0),"")</f>
        <v>2.8322580645161303E-2</v>
      </c>
      <c r="Q53" s="47">
        <f>IFERROR(HLOOKUP($B53,'[1]월별 유입 방류 수질'!$T$80:$AE$104,22,0),"")</f>
        <v>24.096774193548388</v>
      </c>
      <c r="R53" s="22">
        <f>IFERROR(HLOOKUP($B53,'[1]월별 유입 방류 수질'!$T$80:$AE$104,25,0),"")</f>
        <v>0</v>
      </c>
    </row>
    <row r="54" spans="1:18">
      <c r="A54" s="2"/>
      <c r="B54" s="23">
        <v>2</v>
      </c>
      <c r="C54" s="29">
        <f>IFERROR(HLOOKUP($B54,'[1]월별 유입 방류 유량'!$F$32:$Q$39,4,0),"")</f>
        <v>98187</v>
      </c>
      <c r="D54" s="25">
        <f>IFERROR(HLOOKUP($B54,'[1]월별 유입 방류 수질'!$D$80:$O$104,4,0),"")</f>
        <v>204.22758620689658</v>
      </c>
      <c r="E54" s="25">
        <f>IFERROR(HLOOKUP($B54,'[1]월별 유입 방류 수질'!$D$80:$O$104,10,0),"")</f>
        <v>93.217241379310337</v>
      </c>
      <c r="F54" s="25">
        <f>IFERROR(HLOOKUP($B54,'[1]월별 유입 방류 수질'!$D$80:$O$104,13,0),"")</f>
        <v>190.7448275862069</v>
      </c>
      <c r="G54" s="26">
        <f>IFERROR(HLOOKUP($B54,'[1]월별 유입 방류 수질'!$D$80:$O$104,16,0),"")</f>
        <v>50.05117241379309</v>
      </c>
      <c r="H54" s="26">
        <f>IFERROR(HLOOKUP($B54,'[1]월별 유입 방류 수질'!$D$80:$O$104,19,0),"")</f>
        <v>4.8336896551724138</v>
      </c>
      <c r="I54" s="27">
        <f>IFERROR(HLOOKUP($B54,'[1]월별 유입 방류 수질'!$D$80:$O$104,22,0),"")</f>
        <v>117517.24137931035</v>
      </c>
      <c r="J54" s="55">
        <f>IFERROR(HLOOKUP($B54,'[1]월별 유입 방류 수질'!$D$80:$O$104,25,0),"")</f>
        <v>1.5</v>
      </c>
      <c r="K54" s="29">
        <f>IFERROR(HLOOKUP($B54,'[1]월별 유입 방류 유량'!$F$32:$Q$39,8,0),"")</f>
        <v>91494</v>
      </c>
      <c r="L54" s="25">
        <f>IFERROR(HLOOKUP($B54,'[1]월별 유입 방류 수질'!$T$80:$AE$104,4,0),"")</f>
        <v>1.1413793103448273</v>
      </c>
      <c r="M54" s="25">
        <f>IFERROR(HLOOKUP($B54,'[1]월별 유입 방류 수질'!$T$80:$AE$104,10,0),"")</f>
        <v>3.6103448275862071</v>
      </c>
      <c r="N54" s="25">
        <f>IFERROR(HLOOKUP($B54,'[1]월별 유입 방류 수질'!$T$80:$AE$104,13,0),"")</f>
        <v>1.4482758620689655</v>
      </c>
      <c r="O54" s="26">
        <f>IFERROR(HLOOKUP($B54,'[1]월별 유입 방류 수질'!$T$80:$AE$104,16,0),"")</f>
        <v>11.039724137931033</v>
      </c>
      <c r="P54" s="26">
        <f>IFERROR(HLOOKUP($B54,'[1]월별 유입 방류 수질'!$T$80:$AE$104,19,0),"")</f>
        <v>2.0965517241379322E-2</v>
      </c>
      <c r="Q54" s="27">
        <f>IFERROR(HLOOKUP($B54,'[1]월별 유입 방류 수질'!$T$80:$AE$104,22,0),"")</f>
        <v>43.793103448275865</v>
      </c>
      <c r="R54" s="30">
        <f>IFERROR(HLOOKUP($B54,'[1]월별 유입 방류 수질'!$T$80:$AE$104,25,0),"")</f>
        <v>0</v>
      </c>
    </row>
    <row r="55" spans="1:18">
      <c r="A55" s="2"/>
      <c r="B55" s="23">
        <v>3</v>
      </c>
      <c r="C55" s="29">
        <f>IFERROR(HLOOKUP($B55,'[1]월별 유입 방류 유량'!$F$32:$Q$39,4,0),"")</f>
        <v>97491</v>
      </c>
      <c r="D55" s="25">
        <f>IFERROR(HLOOKUP($B55,'[1]월별 유입 방류 수질'!$D$80:$O$104,4,0),"")</f>
        <v>241.92258064516133</v>
      </c>
      <c r="E55" s="25">
        <f>IFERROR(HLOOKUP($B55,'[1]월별 유입 방류 수질'!$D$80:$O$104,10,0),"")</f>
        <v>108.19354838709677</v>
      </c>
      <c r="F55" s="25">
        <f>IFERROR(HLOOKUP($B55,'[1]월별 유입 방류 수질'!$D$80:$O$104,13,0),"")</f>
        <v>205.15483870967739</v>
      </c>
      <c r="G55" s="26">
        <f>IFERROR(HLOOKUP($B55,'[1]월별 유입 방류 수질'!$D$80:$O$104,16,0),"")</f>
        <v>57.217161290322586</v>
      </c>
      <c r="H55" s="26">
        <f>IFERROR(HLOOKUP($B55,'[1]월별 유입 방류 수질'!$D$80:$O$104,19,0),"")</f>
        <v>5.6270000000000016</v>
      </c>
      <c r="I55" s="27">
        <f>IFERROR(HLOOKUP($B55,'[1]월별 유입 방류 수질'!$D$80:$O$104,22,0),"")</f>
        <v>151548.38709677418</v>
      </c>
      <c r="J55" s="55">
        <f>IFERROR(HLOOKUP($B55,'[1]월별 유입 방류 수질'!$D$80:$O$104,25,0),"")</f>
        <v>2.6</v>
      </c>
      <c r="K55" s="29">
        <f>IFERROR(HLOOKUP($B55,'[1]월별 유입 방류 유량'!$F$32:$Q$39,8,0),"")</f>
        <v>89301</v>
      </c>
      <c r="L55" s="25">
        <f>IFERROR(HLOOKUP($B55,'[1]월별 유입 방류 수질'!$T$80:$AE$104,4,0),"")</f>
        <v>0.78709677419354851</v>
      </c>
      <c r="M55" s="25">
        <f>IFERROR(HLOOKUP($B55,'[1]월별 유입 방류 수질'!$T$80:$AE$104,10,0),"")</f>
        <v>3.36774193548387</v>
      </c>
      <c r="N55" s="25">
        <f>IFERROR(HLOOKUP($B55,'[1]월별 유입 방류 수질'!$T$80:$AE$104,13,0),"")</f>
        <v>1.3838709677419354</v>
      </c>
      <c r="O55" s="26">
        <f>IFERROR(HLOOKUP($B55,'[1]월별 유입 방류 수질'!$T$80:$AE$104,16,0),"")</f>
        <v>10.385548387096772</v>
      </c>
      <c r="P55" s="26">
        <f>IFERROR(HLOOKUP($B55,'[1]월별 유입 방류 수질'!$T$80:$AE$104,19,0),"")</f>
        <v>2.7387096774193563E-2</v>
      </c>
      <c r="Q55" s="27">
        <f>IFERROR(HLOOKUP($B55,'[1]월별 유입 방류 수질'!$T$80:$AE$104,22,0),"")</f>
        <v>13.741935483870968</v>
      </c>
      <c r="R55" s="30">
        <f>IFERROR(HLOOKUP($B55,'[1]월별 유입 방류 수질'!$T$80:$AE$104,25,0),"")</f>
        <v>0</v>
      </c>
    </row>
    <row r="56" spans="1:18">
      <c r="A56" s="2"/>
      <c r="B56" s="23">
        <v>4</v>
      </c>
      <c r="C56" s="29">
        <f>IFERROR(HLOOKUP($B56,'[1]월별 유입 방류 유량'!$F$32:$Q$39,4,0),"")</f>
        <v>102930</v>
      </c>
      <c r="D56" s="25">
        <f>IFERROR(HLOOKUP($B56,'[1]월별 유입 방류 수질'!$D$80:$O$104,4,0),"")</f>
        <v>217.00333333333336</v>
      </c>
      <c r="E56" s="25">
        <f>IFERROR(HLOOKUP($B56,'[1]월별 유입 방류 수질'!$D$80:$O$104,10,0),"")</f>
        <v>93.063333333333318</v>
      </c>
      <c r="F56" s="25">
        <f>IFERROR(HLOOKUP($B56,'[1]월별 유입 방류 수질'!$D$80:$O$104,13,0),"")</f>
        <v>204.40333333333331</v>
      </c>
      <c r="G56" s="26">
        <f>IFERROR(HLOOKUP($B56,'[1]월별 유입 방류 수질'!$D$80:$O$104,16,0),"")</f>
        <v>53.698933333333329</v>
      </c>
      <c r="H56" s="26">
        <f>IFERROR(HLOOKUP($B56,'[1]월별 유입 방류 수질'!$D$80:$O$104,19,0),"")</f>
        <v>5.197166666666666</v>
      </c>
      <c r="I56" s="27">
        <f>IFERROR(HLOOKUP($B56,'[1]월별 유입 방류 수질'!$D$80:$O$104,22,0),"")</f>
        <v>211400</v>
      </c>
      <c r="J56" s="55">
        <f>IFERROR(HLOOKUP($B56,'[1]월별 유입 방류 수질'!$D$80:$O$104,25,0),"")</f>
        <v>1.4</v>
      </c>
      <c r="K56" s="29">
        <f>IFERROR(HLOOKUP($B56,'[1]월별 유입 방류 유량'!$F$32:$Q$39,8,0),"")</f>
        <v>96708</v>
      </c>
      <c r="L56" s="25">
        <f>IFERROR(HLOOKUP($B56,'[1]월별 유입 방류 수질'!$T$80:$AE$104,4,0),"")</f>
        <v>1.2866666666666666</v>
      </c>
      <c r="M56" s="25">
        <f>IFERROR(HLOOKUP($B56,'[1]월별 유입 방류 수질'!$T$80:$AE$104,10,0),"")</f>
        <v>3.5366666666666666</v>
      </c>
      <c r="N56" s="25">
        <f>IFERROR(HLOOKUP($B56,'[1]월별 유입 방류 수질'!$T$80:$AE$104,13,0),"")</f>
        <v>1.4466666666666668</v>
      </c>
      <c r="O56" s="26">
        <f>IFERROR(HLOOKUP($B56,'[1]월별 유입 방류 수질'!$T$80:$AE$104,16,0),"")</f>
        <v>8.5832000000000015</v>
      </c>
      <c r="P56" s="26">
        <f>IFERROR(HLOOKUP($B56,'[1]월별 유입 방류 수질'!$T$80:$AE$104,19,0),"")</f>
        <v>2.7966666666666678E-2</v>
      </c>
      <c r="Q56" s="27">
        <f>IFERROR(HLOOKUP($B56,'[1]월별 유입 방류 수질'!$T$80:$AE$104,22,0),"")</f>
        <v>73.3</v>
      </c>
      <c r="R56" s="30">
        <f>IFERROR(HLOOKUP($B56,'[1]월별 유입 방류 수질'!$T$80:$AE$104,25,0),"")</f>
        <v>0</v>
      </c>
    </row>
    <row r="57" spans="1:18">
      <c r="A57" s="2"/>
      <c r="B57" s="23">
        <v>5</v>
      </c>
      <c r="C57" s="29">
        <f>IFERROR(HLOOKUP($B57,'[1]월별 유입 방류 유량'!$F$32:$Q$39,4,0),"")</f>
        <v>98793</v>
      </c>
      <c r="D57" s="25">
        <f>IFERROR(HLOOKUP($B57,'[1]월별 유입 방류 수질'!$D$80:$O$104,4,0),"")</f>
        <v>215.31935483870973</v>
      </c>
      <c r="E57" s="25">
        <f>IFERROR(HLOOKUP($B57,'[1]월별 유입 방류 수질'!$D$80:$O$104,10,0),"")</f>
        <v>93.464516129032248</v>
      </c>
      <c r="F57" s="25">
        <f>IFERROR(HLOOKUP($B57,'[1]월별 유입 방류 수질'!$D$80:$O$104,13,0),"")</f>
        <v>204.9064516129032</v>
      </c>
      <c r="G57" s="26">
        <f>IFERROR(HLOOKUP($B57,'[1]월별 유입 방류 수질'!$D$80:$O$104,16,0),"")</f>
        <v>53.455645161290327</v>
      </c>
      <c r="H57" s="26">
        <f>IFERROR(HLOOKUP($B57,'[1]월별 유입 방류 수질'!$D$80:$O$104,19,0),"")</f>
        <v>5.2598387096774193</v>
      </c>
      <c r="I57" s="27">
        <f>IFERROR(HLOOKUP($B57,'[1]월별 유입 방류 수질'!$D$80:$O$104,22,0),"")</f>
        <v>295419.3548387097</v>
      </c>
      <c r="J57" s="55">
        <f>IFERROR(HLOOKUP($B57,'[1]월별 유입 방류 수질'!$D$80:$O$104,25,0),"")</f>
        <v>1.7</v>
      </c>
      <c r="K57" s="29">
        <f>IFERROR(HLOOKUP($B57,'[1]월별 유입 방류 유량'!$F$32:$Q$39,8,0),"")</f>
        <v>91801</v>
      </c>
      <c r="L57" s="25">
        <f>IFERROR(HLOOKUP($B57,'[1]월별 유입 방류 수질'!$T$80:$AE$104,4,0),"")</f>
        <v>1.2096774193548387</v>
      </c>
      <c r="M57" s="25">
        <f>IFERROR(HLOOKUP($B57,'[1]월별 유입 방류 수질'!$T$80:$AE$104,10,0),"")</f>
        <v>4.0032258064516126</v>
      </c>
      <c r="N57" s="25">
        <f>IFERROR(HLOOKUP($B57,'[1]월별 유입 방류 수질'!$T$80:$AE$104,13,0),"")</f>
        <v>1.1451612903225805</v>
      </c>
      <c r="O57" s="26">
        <f>IFERROR(HLOOKUP($B57,'[1]월별 유입 방류 수질'!$T$80:$AE$104,16,0),"")</f>
        <v>8.7263225806451619</v>
      </c>
      <c r="P57" s="26">
        <f>IFERROR(HLOOKUP($B57,'[1]월별 유입 방류 수질'!$T$80:$AE$104,19,0),"")</f>
        <v>2.2483870967741945E-2</v>
      </c>
      <c r="Q57" s="27">
        <f>IFERROR(HLOOKUP($B57,'[1]월별 유입 방류 수질'!$T$80:$AE$104,22,0),"")</f>
        <v>82.516129032258064</v>
      </c>
      <c r="R57" s="30">
        <f>IFERROR(HLOOKUP($B57,'[1]월별 유입 방류 수질'!$T$80:$AE$104,25,0),"")</f>
        <v>0</v>
      </c>
    </row>
    <row r="58" spans="1:18">
      <c r="A58" s="2"/>
      <c r="B58" s="23">
        <v>6</v>
      </c>
      <c r="C58" s="29">
        <f>IFERROR(HLOOKUP($B58,'[1]월별 유입 방류 유량'!$F$32:$Q$39,4,0),"")</f>
        <v>89714</v>
      </c>
      <c r="D58" s="25">
        <f>IFERROR(HLOOKUP($B58,'[1]월별 유입 방류 수질'!$D$80:$O$104,4,0),"")</f>
        <v>210.23333333333338</v>
      </c>
      <c r="E58" s="25">
        <f>IFERROR(HLOOKUP($B58,'[1]월별 유입 방류 수질'!$D$80:$O$104,10,0),"")</f>
        <v>100.36999999999999</v>
      </c>
      <c r="F58" s="25">
        <f>IFERROR(HLOOKUP($B58,'[1]월별 유입 방류 수질'!$D$80:$O$104,13,0),"")</f>
        <v>219.57666666666665</v>
      </c>
      <c r="G58" s="26">
        <f>IFERROR(HLOOKUP($B58,'[1]월별 유입 방류 수질'!$D$80:$O$104,16,0),"")</f>
        <v>54.847299999999997</v>
      </c>
      <c r="H58" s="26">
        <f>IFERROR(HLOOKUP($B58,'[1]월별 유입 방류 수질'!$D$80:$O$104,19,0),"")</f>
        <v>5.5416666666666661</v>
      </c>
      <c r="I58" s="27">
        <f>IFERROR(HLOOKUP($B58,'[1]월별 유입 방류 수질'!$D$80:$O$104,22,0),"")</f>
        <v>377000</v>
      </c>
      <c r="J58" s="55">
        <f>IFERROR(HLOOKUP($B58,'[1]월별 유입 방류 수질'!$D$80:$O$104,25,0),"")</f>
        <v>1.2</v>
      </c>
      <c r="K58" s="29">
        <f>IFERROR(HLOOKUP($B58,'[1]월별 유입 방류 유량'!$F$32:$Q$39,8,0),"")</f>
        <v>87863</v>
      </c>
      <c r="L58" s="25">
        <f>IFERROR(HLOOKUP($B58,'[1]월별 유입 방류 수질'!$T$80:$AE$104,4,0),"")</f>
        <v>0.99999999999999989</v>
      </c>
      <c r="M58" s="25">
        <f>IFERROR(HLOOKUP($B58,'[1]월별 유입 방류 수질'!$T$80:$AE$104,10,0),"")</f>
        <v>3.3999999999999995</v>
      </c>
      <c r="N58" s="25">
        <f>IFERROR(HLOOKUP($B58,'[1]월별 유입 방류 수질'!$T$80:$AE$104,13,0),"")</f>
        <v>0.8600000000000001</v>
      </c>
      <c r="O58" s="26">
        <f>IFERROR(HLOOKUP($B58,'[1]월별 유입 방류 수질'!$T$80:$AE$104,16,0),"")</f>
        <v>8.3878333333333348</v>
      </c>
      <c r="P58" s="26">
        <f>IFERROR(HLOOKUP($B58,'[1]월별 유입 방류 수질'!$T$80:$AE$104,19,0),"")</f>
        <v>3.4333333333333348E-2</v>
      </c>
      <c r="Q58" s="27">
        <f>IFERROR(HLOOKUP($B58,'[1]월별 유입 방류 수질'!$T$80:$AE$104,22,0),"")</f>
        <v>251.36666666666667</v>
      </c>
      <c r="R58" s="30">
        <f>IFERROR(HLOOKUP($B58,'[1]월별 유입 방류 수질'!$T$80:$AE$104,25,0),"")</f>
        <v>0</v>
      </c>
    </row>
    <row r="59" spans="1:18">
      <c r="A59" s="2"/>
      <c r="B59" s="23">
        <v>7</v>
      </c>
      <c r="C59" s="29">
        <f>IFERROR(HLOOKUP($B59,'[1]월별 유입 방류 유량'!$F$32:$Q$39,4,0),"")</f>
        <v>131240</v>
      </c>
      <c r="D59" s="25">
        <f>IFERROR(HLOOKUP($B59,'[1]월별 유입 방류 수질'!$D$80:$O$104,4,0),"")</f>
        <v>145.59032258064516</v>
      </c>
      <c r="E59" s="25">
        <f>IFERROR(HLOOKUP($B59,'[1]월별 유입 방류 수질'!$D$80:$O$104,10,0),"")</f>
        <v>72.435483870967744</v>
      </c>
      <c r="F59" s="25">
        <f>IFERROR(HLOOKUP($B59,'[1]월별 유입 방류 수질'!$D$80:$O$104,13,0),"")</f>
        <v>165.43225806451613</v>
      </c>
      <c r="G59" s="26">
        <f>IFERROR(HLOOKUP($B59,'[1]월별 유입 방류 수질'!$D$80:$O$104,16,0),"")</f>
        <v>36.887999999999984</v>
      </c>
      <c r="H59" s="26">
        <f>IFERROR(HLOOKUP($B59,'[1]월별 유입 방류 수질'!$D$80:$O$104,19,0),"")</f>
        <v>3.6564516129032265</v>
      </c>
      <c r="I59" s="27">
        <f>IFERROR(HLOOKUP($B59,'[1]월별 유입 방류 수질'!$D$80:$O$104,22,0),"")</f>
        <v>302838.70967741933</v>
      </c>
      <c r="J59" s="55">
        <f>IFERROR(HLOOKUP($B59,'[1]월별 유입 방류 수질'!$D$80:$O$104,25,0),"")</f>
        <v>0.8</v>
      </c>
      <c r="K59" s="29">
        <f>IFERROR(HLOOKUP($B59,'[1]월별 유입 방류 유량'!$F$32:$Q$39,8,0),"")</f>
        <v>123779</v>
      </c>
      <c r="L59" s="25">
        <f>IFERROR(HLOOKUP($B59,'[1]월별 유입 방류 수질'!$T$80:$AE$104,4,0),"")</f>
        <v>1.4870967741935486</v>
      </c>
      <c r="M59" s="25">
        <f>IFERROR(HLOOKUP($B59,'[1]월별 유입 방류 수질'!$T$80:$AE$104,10,0),"")</f>
        <v>2.6483870967741932</v>
      </c>
      <c r="N59" s="25">
        <f>IFERROR(HLOOKUP($B59,'[1]월별 유입 방류 수질'!$T$80:$AE$104,13,0),"")</f>
        <v>1.1096774193548387</v>
      </c>
      <c r="O59" s="26">
        <f>IFERROR(HLOOKUP($B59,'[1]월별 유입 방류 수질'!$T$80:$AE$104,16,0),"")</f>
        <v>7.1391935483870963</v>
      </c>
      <c r="P59" s="26">
        <f>IFERROR(HLOOKUP($B59,'[1]월별 유입 방류 수질'!$T$80:$AE$104,19,0),"")</f>
        <v>3.3193548387096788E-2</v>
      </c>
      <c r="Q59" s="27">
        <f>IFERROR(HLOOKUP($B59,'[1]월별 유입 방류 수질'!$T$80:$AE$104,22,0),"")</f>
        <v>387.22580645161293</v>
      </c>
      <c r="R59" s="30">
        <f>IFERROR(HLOOKUP($B59,'[1]월별 유입 방류 수질'!$T$80:$AE$104,25,0),"")</f>
        <v>0</v>
      </c>
    </row>
    <row r="60" spans="1:18">
      <c r="A60" s="2"/>
      <c r="B60" s="23">
        <v>8</v>
      </c>
      <c r="C60" s="29">
        <f>IFERROR(HLOOKUP($B60,'[1]월별 유입 방류 유량'!$F$32:$Q$39,4,0),"")</f>
        <v>104803</v>
      </c>
      <c r="D60" s="25">
        <f>IFERROR(HLOOKUP($B60,'[1]월별 유입 방류 수질'!$D$80:$O$104,4,0),"")</f>
        <v>157.33548387096778</v>
      </c>
      <c r="E60" s="25">
        <f>IFERROR(HLOOKUP($B60,'[1]월별 유입 방류 수질'!$D$80:$O$104,10,0),"")</f>
        <v>87.277419354838727</v>
      </c>
      <c r="F60" s="25">
        <f>IFERROR(HLOOKUP($B60,'[1]월별 유입 방류 수질'!$D$80:$O$104,13,0),"")</f>
        <v>200.61935483870968</v>
      </c>
      <c r="G60" s="26">
        <f>IFERROR(HLOOKUP($B60,'[1]월별 유입 방류 수질'!$D$80:$O$104,16,0),"")</f>
        <v>44.469903225806455</v>
      </c>
      <c r="H60" s="26">
        <f>IFERROR(HLOOKUP($B60,'[1]월별 유입 방류 수질'!$D$80:$O$104,19,0),"")</f>
        <v>4.7246774193548386</v>
      </c>
      <c r="I60" s="27">
        <f>IFERROR(HLOOKUP($B60,'[1]월별 유입 방류 수질'!$D$80:$O$104,22,0),"")</f>
        <v>417741.93548387097</v>
      </c>
      <c r="J60" s="55">
        <f>IFERROR(HLOOKUP($B60,'[1]월별 유입 방류 수질'!$D$80:$O$104,25,0),"")</f>
        <v>1.5</v>
      </c>
      <c r="K60" s="29">
        <f>IFERROR(HLOOKUP($B60,'[1]월별 유입 방류 유량'!$F$32:$Q$39,8,0),"")</f>
        <v>95857</v>
      </c>
      <c r="L60" s="25">
        <f>IFERROR(HLOOKUP($B60,'[1]월별 유입 방류 수질'!$T$80:$AE$104,4,0),"")</f>
        <v>1.2612903225806451</v>
      </c>
      <c r="M60" s="25">
        <f>IFERROR(HLOOKUP($B60,'[1]월별 유입 방류 수질'!$T$80:$AE$104,10,0),"")</f>
        <v>2.4064516129032252</v>
      </c>
      <c r="N60" s="25">
        <f>IFERROR(HLOOKUP($B60,'[1]월별 유입 방류 수질'!$T$80:$AE$104,13,0),"")</f>
        <v>0.66451612903225821</v>
      </c>
      <c r="O60" s="26">
        <f>IFERROR(HLOOKUP($B60,'[1]월별 유입 방류 수질'!$T$80:$AE$104,16,0),"")</f>
        <v>6.2267096774193549</v>
      </c>
      <c r="P60" s="26">
        <f>IFERROR(HLOOKUP($B60,'[1]월별 유입 방류 수질'!$T$80:$AE$104,19,0),"")</f>
        <v>2.7677419354838726E-2</v>
      </c>
      <c r="Q60" s="27">
        <f>IFERROR(HLOOKUP($B60,'[1]월별 유입 방류 수질'!$T$80:$AE$104,22,0),"")</f>
        <v>512.54838709677415</v>
      </c>
      <c r="R60" s="30">
        <f>IFERROR(HLOOKUP($B60,'[1]월별 유입 방류 수질'!$T$80:$AE$104,25,0),"")</f>
        <v>0</v>
      </c>
    </row>
    <row r="61" spans="1:18">
      <c r="A61" s="2"/>
      <c r="B61" s="23">
        <v>9</v>
      </c>
      <c r="C61" s="29">
        <f>IFERROR(HLOOKUP($B61,'[1]월별 유입 방류 유량'!$F$32:$Q$39,4,0),"")</f>
        <v>97573</v>
      </c>
      <c r="D61" s="25">
        <f>IFERROR(HLOOKUP($B61,'[1]월별 유입 방류 수질'!$D$80:$O$104,4,0),"")</f>
        <v>182.96333333333328</v>
      </c>
      <c r="E61" s="25">
        <f>IFERROR(HLOOKUP($B61,'[1]월별 유입 방류 수질'!$D$80:$O$104,10,0),"")</f>
        <v>99.213333333333352</v>
      </c>
      <c r="F61" s="25">
        <f>IFERROR(HLOOKUP($B61,'[1]월별 유입 방류 수질'!$D$80:$O$104,13,0),"")</f>
        <v>205.64000000000001</v>
      </c>
      <c r="G61" s="26">
        <f>IFERROR(HLOOKUP($B61,'[1]월별 유입 방류 수질'!$D$80:$O$104,16,0),"")</f>
        <v>46.212133333333341</v>
      </c>
      <c r="H61" s="26">
        <f>IFERROR(HLOOKUP($B61,'[1]월별 유입 방류 수질'!$D$80:$O$104,19,0),"")</f>
        <v>5.0416000000000007</v>
      </c>
      <c r="I61" s="27">
        <f>IFERROR(HLOOKUP($B61,'[1]월별 유입 방류 수질'!$D$80:$O$104,22,0),"")</f>
        <v>376000</v>
      </c>
      <c r="J61" s="55">
        <f>IFERROR(HLOOKUP($B61,'[1]월별 유입 방류 수질'!$D$80:$O$104,25,0),"")</f>
        <v>1.6</v>
      </c>
      <c r="K61" s="29">
        <f>IFERROR(HLOOKUP($B61,'[1]월별 유입 방류 유량'!$F$32:$Q$39,8,0),"")</f>
        <v>93762</v>
      </c>
      <c r="L61" s="25">
        <f>IFERROR(HLOOKUP($B61,'[1]월별 유입 방류 수질'!$T$80:$AE$104,4,0),"")</f>
        <v>1.6433333333333335</v>
      </c>
      <c r="M61" s="25">
        <f>IFERROR(HLOOKUP($B61,'[1]월별 유입 방류 수질'!$T$80:$AE$104,10,0),"")</f>
        <v>2.9166666666666661</v>
      </c>
      <c r="N61" s="25">
        <f>IFERROR(HLOOKUP($B61,'[1]월별 유입 방류 수질'!$T$80:$AE$104,13,0),"")</f>
        <v>0.67333333333333323</v>
      </c>
      <c r="O61" s="26">
        <f>IFERROR(HLOOKUP($B61,'[1]월별 유입 방류 수질'!$T$80:$AE$104,16,0),"")</f>
        <v>7.3786333333333349</v>
      </c>
      <c r="P61" s="26">
        <f>IFERROR(HLOOKUP($B61,'[1]월별 유입 방류 수질'!$T$80:$AE$104,19,0),"")</f>
        <v>3.1533333333333344E-2</v>
      </c>
      <c r="Q61" s="27">
        <f>IFERROR(HLOOKUP($B61,'[1]월별 유입 방류 수질'!$T$80:$AE$104,22,0),"")</f>
        <v>341</v>
      </c>
      <c r="R61" s="30">
        <f>IFERROR(HLOOKUP($B61,'[1]월별 유입 방류 수질'!$T$80:$AE$104,25,0),"")</f>
        <v>0</v>
      </c>
    </row>
    <row r="62" spans="1:18">
      <c r="A62" s="2"/>
      <c r="B62" s="23">
        <v>10</v>
      </c>
      <c r="C62" s="29">
        <f>IFERROR(HLOOKUP($B62,'[1]월별 유입 방류 유량'!$F$32:$Q$39,4,0),"")</f>
        <v>96308</v>
      </c>
      <c r="D62" s="25">
        <f>IFERROR(HLOOKUP($B62,'[1]월별 유입 방류 수질'!$D$80:$O$104,4,0),"")</f>
        <v>192.44838709677421</v>
      </c>
      <c r="E62" s="25">
        <f>IFERROR(HLOOKUP($B62,'[1]월별 유입 방류 수질'!$D$80:$O$104,10,0),"")</f>
        <v>97.870967741935473</v>
      </c>
      <c r="F62" s="25">
        <f>IFERROR(HLOOKUP($B62,'[1]월별 유입 방류 수질'!$D$80:$O$104,13,0),"")</f>
        <v>202.88064516129032</v>
      </c>
      <c r="G62" s="26">
        <f>IFERROR(HLOOKUP($B62,'[1]월별 유입 방류 수질'!$D$80:$O$104,16,0),"")</f>
        <v>43.405838709677418</v>
      </c>
      <c r="H62" s="26">
        <f>IFERROR(HLOOKUP($B62,'[1]월별 유입 방류 수질'!$D$80:$O$104,19,0),"")</f>
        <v>4.8729999999999984</v>
      </c>
      <c r="I62" s="27">
        <f>IFERROR(HLOOKUP($B62,'[1]월별 유입 방류 수질'!$D$80:$O$104,22,0),"")</f>
        <v>350322.58064516127</v>
      </c>
      <c r="J62" s="55">
        <f>IFERROR(HLOOKUP($B62,'[1]월별 유입 방류 수질'!$D$80:$O$104,25,0),"")</f>
        <v>0</v>
      </c>
      <c r="K62" s="29">
        <f>IFERROR(HLOOKUP($B62,'[1]월별 유입 방류 유량'!$F$32:$Q$39,8,0),"")</f>
        <v>92479</v>
      </c>
      <c r="L62" s="25">
        <f>IFERROR(HLOOKUP($B62,'[1]월별 유입 방류 수질'!$T$80:$AE$104,4,0),"")</f>
        <v>1.032258064516129</v>
      </c>
      <c r="M62" s="25">
        <f>IFERROR(HLOOKUP($B62,'[1]월별 유입 방류 수질'!$T$80:$AE$104,10,0),"")</f>
        <v>2.9645161290322579</v>
      </c>
      <c r="N62" s="25">
        <f>IFERROR(HLOOKUP($B62,'[1]월별 유입 방류 수질'!$T$80:$AE$104,13,0),"")</f>
        <v>0.89677419354838728</v>
      </c>
      <c r="O62" s="26">
        <f>IFERROR(HLOOKUP($B62,'[1]월별 유입 방류 수질'!$T$80:$AE$104,16,0),"")</f>
        <v>7.1864516129032259</v>
      </c>
      <c r="P62" s="26">
        <f>IFERROR(HLOOKUP($B62,'[1]월별 유입 방류 수질'!$T$80:$AE$104,19,0),"")</f>
        <v>3.2870967741935486E-2</v>
      </c>
      <c r="Q62" s="27">
        <f>IFERROR(HLOOKUP($B62,'[1]월별 유입 방류 수질'!$T$80:$AE$104,22,0),"")</f>
        <v>618.45161290322585</v>
      </c>
      <c r="R62" s="30">
        <f>IFERROR(HLOOKUP($B62,'[1]월별 유입 방류 수질'!$T$80:$AE$104,25,0),"")</f>
        <v>0</v>
      </c>
    </row>
    <row r="63" spans="1:18">
      <c r="A63" s="2"/>
      <c r="B63" s="23">
        <v>11</v>
      </c>
      <c r="C63" s="29" t="str">
        <f>IFERROR(HLOOKUP($B63,'[1]월별 유입 방류 유량'!$F$32:$Q$39,4,0),"")</f>
        <v/>
      </c>
      <c r="D63" s="25" t="str">
        <f>IFERROR(HLOOKUP($B63,'[1]월별 유입 방류 수질'!$D$80:$O$104,4,0),"")</f>
        <v/>
      </c>
      <c r="E63" s="25" t="str">
        <f>IFERROR(HLOOKUP($B63,'[1]월별 유입 방류 수질'!$D$80:$O$104,10,0),"")</f>
        <v/>
      </c>
      <c r="F63" s="25" t="str">
        <f>IFERROR(HLOOKUP($B63,'[1]월별 유입 방류 수질'!$D$80:$O$104,13,0),"")</f>
        <v/>
      </c>
      <c r="G63" s="26" t="str">
        <f>IFERROR(HLOOKUP($B63,'[1]월별 유입 방류 수질'!$D$80:$O$104,16,0),"")</f>
        <v/>
      </c>
      <c r="H63" s="26" t="str">
        <f>IFERROR(HLOOKUP($B63,'[1]월별 유입 방류 수질'!$D$80:$O$104,19,0),"")</f>
        <v/>
      </c>
      <c r="I63" s="27" t="str">
        <f>IFERROR(HLOOKUP($B63,'[1]월별 유입 방류 수질'!$D$80:$O$104,22,0),"")</f>
        <v/>
      </c>
      <c r="J63" s="55" t="str">
        <f>IFERROR(HLOOKUP($B63,'[1]월별 유입 방류 수질'!$D$80:$O$104,25,0),"")</f>
        <v/>
      </c>
      <c r="K63" s="29" t="str">
        <f>IFERROR(HLOOKUP($B63,'[1]월별 유입 방류 유량'!$F$32:$Q$39,8,0),"")</f>
        <v/>
      </c>
      <c r="L63" s="25" t="str">
        <f>IFERROR(HLOOKUP($B63,'[1]월별 유입 방류 수질'!$T$80:$AE$104,4,0),"")</f>
        <v/>
      </c>
      <c r="M63" s="25" t="str">
        <f>IFERROR(HLOOKUP($B63,'[1]월별 유입 방류 수질'!$T$80:$AE$104,10,0),"")</f>
        <v/>
      </c>
      <c r="N63" s="25" t="str">
        <f>IFERROR(HLOOKUP($B63,'[1]월별 유입 방류 수질'!$T$80:$AE$104,13,0),"")</f>
        <v/>
      </c>
      <c r="O63" s="26" t="str">
        <f>IFERROR(HLOOKUP($B63,'[1]월별 유입 방류 수질'!$T$80:$AE$104,16,0),"")</f>
        <v/>
      </c>
      <c r="P63" s="26" t="str">
        <f>IFERROR(HLOOKUP($B63,'[1]월별 유입 방류 수질'!$T$80:$AE$104,19,0),"")</f>
        <v/>
      </c>
      <c r="Q63" s="27" t="str">
        <f>IFERROR(HLOOKUP($B63,'[1]월별 유입 방류 수질'!$T$80:$AE$104,22,0),"")</f>
        <v/>
      </c>
      <c r="R63" s="30" t="str">
        <f>IFERROR(HLOOKUP($B63,'[1]월별 유입 방류 수질'!$T$80:$AE$104,25,0),"")</f>
        <v/>
      </c>
    </row>
    <row r="64" spans="1:18">
      <c r="A64" s="2"/>
      <c r="B64" s="23">
        <v>12</v>
      </c>
      <c r="C64" s="29" t="str">
        <f>IFERROR(HLOOKUP($B64,'[1]월별 유입 방류 유량'!$F$32:$Q$39,4,0),"")</f>
        <v/>
      </c>
      <c r="D64" s="25" t="str">
        <f>IFERROR(HLOOKUP($B64,'[1]월별 유입 방류 수질'!$D$80:$O$104,4,0),"")</f>
        <v/>
      </c>
      <c r="E64" s="25" t="str">
        <f>IFERROR(HLOOKUP($B64,'[1]월별 유입 방류 수질'!$D$80:$O$104,10,0),"")</f>
        <v/>
      </c>
      <c r="F64" s="25" t="str">
        <f>IFERROR(HLOOKUP($B64,'[1]월별 유입 방류 수질'!$D$80:$O$104,13,0),"")</f>
        <v/>
      </c>
      <c r="G64" s="26" t="str">
        <f>IFERROR(HLOOKUP($B64,'[1]월별 유입 방류 수질'!$D$80:$O$104,16,0),"")</f>
        <v/>
      </c>
      <c r="H64" s="26" t="str">
        <f>IFERROR(HLOOKUP($B64,'[1]월별 유입 방류 수질'!$D$80:$O$104,19,0),"")</f>
        <v/>
      </c>
      <c r="I64" s="27" t="str">
        <f>IFERROR(HLOOKUP($B64,'[1]월별 유입 방류 수질'!$D$80:$O$104,22,0),"")</f>
        <v/>
      </c>
      <c r="J64" s="55" t="str">
        <f>IFERROR(HLOOKUP($B64,'[1]월별 유입 방류 수질'!$D$80:$O$104,25,0),"")</f>
        <v/>
      </c>
      <c r="K64" s="29" t="str">
        <f>IFERROR(HLOOKUP($B64,'[1]월별 유입 방류 유량'!$F$32:$Q$39,8,0),"")</f>
        <v/>
      </c>
      <c r="L64" s="25" t="str">
        <f>IFERROR(HLOOKUP($B64,'[1]월별 유입 방류 수질'!$T$80:$AE$104,4,0),"")</f>
        <v/>
      </c>
      <c r="M64" s="25" t="str">
        <f>IFERROR(HLOOKUP($B64,'[1]월별 유입 방류 수질'!$T$80:$AE$104,10,0),"")</f>
        <v/>
      </c>
      <c r="N64" s="25" t="str">
        <f>IFERROR(HLOOKUP($B64,'[1]월별 유입 방류 수질'!$T$80:$AE$104,13,0),"")</f>
        <v/>
      </c>
      <c r="O64" s="26" t="str">
        <f>IFERROR(HLOOKUP($B64,'[1]월별 유입 방류 수질'!$T$80:$AE$104,16,0),"")</f>
        <v/>
      </c>
      <c r="P64" s="26" t="str">
        <f>IFERROR(HLOOKUP($B64,'[1]월별 유입 방류 수질'!$T$80:$AE$104,19,0),"")</f>
        <v/>
      </c>
      <c r="Q64" s="27" t="str">
        <f>IFERROR(HLOOKUP($B64,'[1]월별 유입 방류 수질'!$T$80:$AE$104,22,0),"")</f>
        <v/>
      </c>
      <c r="R64" s="30" t="str">
        <f>IFERROR(HLOOKUP($B64,'[1]월별 유입 방류 수질'!$T$80:$AE$104,25,0),"")</f>
        <v/>
      </c>
    </row>
    <row r="65" spans="1:18" ht="17.25" thickBot="1">
      <c r="A65" s="2"/>
      <c r="B65" s="31" t="s">
        <v>13</v>
      </c>
      <c r="C65" s="32">
        <f>'[1]유량수질 년평균'!C8</f>
        <v>99394</v>
      </c>
      <c r="D65" s="49">
        <f>'[1]유량수질 년평균'!D8</f>
        <v>199.54786885245912</v>
      </c>
      <c r="E65" s="49">
        <f>'[1]유량수질 년평균'!F8</f>
        <v>95.702295081967222</v>
      </c>
      <c r="F65" s="49">
        <f>'[1]유량수질 년평균'!G8</f>
        <v>201.89016393442625</v>
      </c>
      <c r="G65" s="50">
        <f>'[1]유량수질 년평균'!H8</f>
        <v>50.34441311475414</v>
      </c>
      <c r="H65" s="50">
        <f>'[1]유량수질 년평균'!I8</f>
        <v>5.080163934426225</v>
      </c>
      <c r="I65" s="51">
        <f>'[1]유량수질 년평균'!J8</f>
        <v>275301.63934426231</v>
      </c>
      <c r="J65" s="36">
        <f>'[1]월별 유입 방류 수질'!P104</f>
        <v>1.3699999999999999</v>
      </c>
      <c r="K65" s="37">
        <f>'[1]유량수질 년평균'!K8</f>
        <v>93539</v>
      </c>
      <c r="L65" s="49">
        <f>'[1]유량수질 년평균'!L8</f>
        <v>1.197704918032787</v>
      </c>
      <c r="M65" s="49">
        <f>'[1]유량수질 년평균'!N8</f>
        <v>3.2059016393442623</v>
      </c>
      <c r="N65" s="49">
        <f>'[1]유량수질 년평균'!O8</f>
        <v>1.101967213114756</v>
      </c>
      <c r="O65" s="50">
        <f>'[1]유량수질 년평균'!P8</f>
        <v>8.4732852459016321</v>
      </c>
      <c r="P65" s="50">
        <f>'[1]유량수질 년평균'!Q8</f>
        <v>2.8698360655737675E-2</v>
      </c>
      <c r="Q65" s="51">
        <f>'[1]유량수질 년평균'!R8</f>
        <v>236.18360655737706</v>
      </c>
      <c r="R65" s="38">
        <f>'[1]월별 유입 방류 수질'!AF104</f>
        <v>0</v>
      </c>
    </row>
    <row r="66" spans="1:18">
      <c r="A66" s="2"/>
      <c r="B66" s="39"/>
      <c r="C66" s="40"/>
      <c r="D66" s="39"/>
      <c r="E66" s="39"/>
      <c r="F66" s="41"/>
      <c r="G66" s="42"/>
      <c r="H66" s="42"/>
      <c r="I66" s="43"/>
      <c r="J66" s="41"/>
      <c r="K66" s="40"/>
      <c r="L66" s="39"/>
      <c r="M66" s="39"/>
      <c r="N66" s="41"/>
      <c r="O66" s="39"/>
      <c r="P66" s="42"/>
      <c r="Q66" s="43"/>
      <c r="R66" s="41"/>
    </row>
    <row r="67" spans="1:18" ht="17.25" thickBot="1">
      <c r="A67" s="2"/>
      <c r="B67" s="39"/>
      <c r="C67" s="40"/>
      <c r="D67" s="39"/>
      <c r="E67" s="39"/>
      <c r="F67" s="41"/>
      <c r="G67" s="42"/>
      <c r="H67" s="42"/>
      <c r="I67" s="43"/>
      <c r="J67" s="41"/>
      <c r="K67" s="40"/>
      <c r="L67" s="39"/>
      <c r="M67" s="39"/>
      <c r="N67" s="41"/>
      <c r="O67" s="39"/>
      <c r="P67" s="42"/>
      <c r="Q67" s="43"/>
      <c r="R67" s="41"/>
    </row>
    <row r="68" spans="1:18">
      <c r="A68" s="2"/>
      <c r="B68" s="66" t="s">
        <v>17</v>
      </c>
      <c r="C68" s="68" t="s">
        <v>2</v>
      </c>
      <c r="D68" s="69"/>
      <c r="E68" s="69"/>
      <c r="F68" s="69"/>
      <c r="G68" s="69"/>
      <c r="H68" s="69"/>
      <c r="I68" s="70"/>
      <c r="J68" s="8"/>
      <c r="K68" s="71" t="s">
        <v>3</v>
      </c>
      <c r="L68" s="69"/>
      <c r="M68" s="69"/>
      <c r="N68" s="69"/>
      <c r="O68" s="69"/>
      <c r="P68" s="69"/>
      <c r="Q68" s="70"/>
      <c r="R68" s="72"/>
    </row>
    <row r="69" spans="1:18" ht="41.25" thickBot="1">
      <c r="A69" s="2"/>
      <c r="B69" s="67"/>
      <c r="C69" s="9" t="s">
        <v>4</v>
      </c>
      <c r="D69" s="10" t="s">
        <v>5</v>
      </c>
      <c r="E69" s="10" t="s">
        <v>6</v>
      </c>
      <c r="F69" s="11" t="s">
        <v>7</v>
      </c>
      <c r="G69" s="12" t="s">
        <v>8</v>
      </c>
      <c r="H69" s="12" t="s">
        <v>9</v>
      </c>
      <c r="I69" s="13" t="s">
        <v>10</v>
      </c>
      <c r="J69" s="14" t="s">
        <v>11</v>
      </c>
      <c r="K69" s="9" t="s">
        <v>12</v>
      </c>
      <c r="L69" s="10" t="s">
        <v>5</v>
      </c>
      <c r="M69" s="10" t="s">
        <v>6</v>
      </c>
      <c r="N69" s="11" t="s">
        <v>7</v>
      </c>
      <c r="O69" s="12" t="s">
        <v>8</v>
      </c>
      <c r="P69" s="12" t="s">
        <v>9</v>
      </c>
      <c r="Q69" s="13" t="s">
        <v>10</v>
      </c>
      <c r="R69" s="14" t="s">
        <v>11</v>
      </c>
    </row>
    <row r="70" spans="1:18" ht="17.25" thickTop="1">
      <c r="A70" s="2"/>
      <c r="B70" s="15">
        <v>1</v>
      </c>
      <c r="C70" s="44">
        <f>IFERROR(HLOOKUP($B70,'[1]월별 유입 방류 유량'!$F$52:$Q$59,4,0),"")</f>
        <v>39574</v>
      </c>
      <c r="D70" s="45">
        <f>IFERROR(HLOOKUP($B70,'[1]월별 유입 방류 수질'!$D$132:$O$156,4,0),"")</f>
        <v>179.06774193548395</v>
      </c>
      <c r="E70" s="45">
        <f>IFERROR(HLOOKUP($B70,'[1]월별 유입 방류 수질'!$D$132:$O$156,10,0),"")</f>
        <v>89.135483870967761</v>
      </c>
      <c r="F70" s="45">
        <f>IFERROR(HLOOKUP($B70,'[1]월별 유입 방류 수질'!$D$132:$O$156,13,0),"")</f>
        <v>153.90000000000003</v>
      </c>
      <c r="G70" s="46">
        <f>IFERROR(HLOOKUP($B70,'[1]월별 유입 방류 수질'!$D$132:$O$156,16,0),"")</f>
        <v>51.658741935483881</v>
      </c>
      <c r="H70" s="46">
        <f>IFERROR(HLOOKUP($B70,'[1]월별 유입 방류 수질'!$D$132:$O$156,19,0),"")</f>
        <v>4.9018387096774187</v>
      </c>
      <c r="I70" s="47">
        <f>IFERROR(HLOOKUP($B70,'[1]월별 유입 방류 수질'!$D$132:$O$156,22,0),"")</f>
        <v>148838.70967741936</v>
      </c>
      <c r="J70" s="48">
        <f>IFERROR(HLOOKUP($B70,'[1]월별 유입 방류 수질'!$D$132:$O$156,25,0),"")</f>
        <v>0</v>
      </c>
      <c r="K70" s="44">
        <f>IFERROR(HLOOKUP($B70,'[1]월별 유입 방류 유량'!$F$52:$Q$59,8,0),"")</f>
        <v>36026</v>
      </c>
      <c r="L70" s="45">
        <f>IFERROR(HLOOKUP($B70,'[1]월별 유입 방류 수질'!$T$132:$AE$156,4,0),"")</f>
        <v>0.49677419354838709</v>
      </c>
      <c r="M70" s="45">
        <f>IFERROR(HLOOKUP($B70,'[1]월별 유입 방류 수질'!$T$132:$AE$156,10,0),"")</f>
        <v>3.7129032258064525</v>
      </c>
      <c r="N70" s="45">
        <f>IFERROR(HLOOKUP($B70,'[1]월별 유입 방류 수질'!$T$132:$AE$156,13,0),"")</f>
        <v>0.7</v>
      </c>
      <c r="O70" s="46">
        <f>IFERROR(HLOOKUP($B70,'[1]월별 유입 방류 수질'!$T$132:$AE$156,16,0),"")</f>
        <v>10.05793548387097</v>
      </c>
      <c r="P70" s="46">
        <f>IFERROR(HLOOKUP($B70,'[1]월별 유입 방류 수질'!$T$132:$AE$156,19,0),"")</f>
        <v>4.3612903225806472E-2</v>
      </c>
      <c r="Q70" s="47">
        <f>IFERROR(HLOOKUP($B70,'[1]월별 유입 방류 수질'!$T$132:$AE$156,22,0),"")</f>
        <v>5.225806451612903</v>
      </c>
      <c r="R70" s="22">
        <f>IFERROR(HLOOKUP($B70,'[1]월별 유입 방류 수질'!$T$132:$AE$156,25,0),"")</f>
        <v>0</v>
      </c>
    </row>
    <row r="71" spans="1:18">
      <c r="A71" s="2"/>
      <c r="B71" s="23">
        <v>2</v>
      </c>
      <c r="C71" s="29">
        <f>IFERROR(HLOOKUP($B71,'[1]월별 유입 방류 유량'!$F$52:$Q$59,4,0),"")</f>
        <v>39893</v>
      </c>
      <c r="D71" s="25">
        <f>IFERROR(HLOOKUP($B71,'[1]월별 유입 방류 수질'!$D$132:$O$156,4,0),"")</f>
        <v>162.01379310344825</v>
      </c>
      <c r="E71" s="25">
        <f>IFERROR(HLOOKUP($B71,'[1]월별 유입 방류 수질'!$D$132:$O$156,10,0),"")</f>
        <v>73.796551724137913</v>
      </c>
      <c r="F71" s="25">
        <f>IFERROR(HLOOKUP($B71,'[1]월별 유입 방류 수질'!$D$132:$O$156,13,0),"")</f>
        <v>134.41379310344828</v>
      </c>
      <c r="G71" s="26">
        <f>IFERROR(HLOOKUP($B71,'[1]월별 유입 방류 수질'!$D$132:$O$156,16,0),"")</f>
        <v>43.302827586206895</v>
      </c>
      <c r="H71" s="26">
        <f>IFERROR(HLOOKUP($B71,'[1]월별 유입 방류 수질'!$D$132:$O$156,19,0),"")</f>
        <v>4.14603448275862</v>
      </c>
      <c r="I71" s="27">
        <f>IFERROR(HLOOKUP($B71,'[1]월별 유입 방류 수질'!$D$132:$O$156,22,0),"")</f>
        <v>136448.27586206896</v>
      </c>
      <c r="J71" s="28">
        <f>IFERROR(HLOOKUP($B71,'[1]월별 유입 방류 수질'!$D$132:$O$156,25,0),"")</f>
        <v>3.9</v>
      </c>
      <c r="K71" s="29">
        <f>IFERROR(HLOOKUP($B71,'[1]월별 유입 방류 유량'!$F$52:$Q$59,8,0),"")</f>
        <v>35432</v>
      </c>
      <c r="L71" s="25">
        <f>IFERROR(HLOOKUP($B71,'[1]월별 유입 방류 수질'!$T$132:$AE$156,4,0),"")</f>
        <v>0.52413793103448281</v>
      </c>
      <c r="M71" s="25">
        <f>IFERROR(HLOOKUP($B71,'[1]월별 유입 방류 수질'!$T$132:$AE$156,10,0),"")</f>
        <v>2.9931034482758614</v>
      </c>
      <c r="N71" s="25">
        <f>IFERROR(HLOOKUP($B71,'[1]월별 유입 방류 수질'!$T$132:$AE$156,13,0),"")</f>
        <v>0.6827586206896552</v>
      </c>
      <c r="O71" s="26">
        <f>IFERROR(HLOOKUP($B71,'[1]월별 유입 방류 수질'!$T$132:$AE$156,16,0),"")</f>
        <v>9.4459310344827614</v>
      </c>
      <c r="P71" s="26">
        <f>IFERROR(HLOOKUP($B71,'[1]월별 유입 방류 수질'!$T$132:$AE$156,19,0),"")</f>
        <v>2.3931034482758635E-2</v>
      </c>
      <c r="Q71" s="27">
        <f>IFERROR(HLOOKUP($B71,'[1]월별 유입 방류 수질'!$T$132:$AE$156,22,0),"")</f>
        <v>4.4482758620689653</v>
      </c>
      <c r="R71" s="30">
        <f>IFERROR(HLOOKUP($B71,'[1]월별 유입 방류 수질'!$T$132:$AE$156,25,0),"")</f>
        <v>0</v>
      </c>
    </row>
    <row r="72" spans="1:18">
      <c r="A72" s="2"/>
      <c r="B72" s="23">
        <v>3</v>
      </c>
      <c r="C72" s="29">
        <f>IFERROR(HLOOKUP($B72,'[1]월별 유입 방류 유량'!$F$52:$Q$59,4,0),"")</f>
        <v>39710</v>
      </c>
      <c r="D72" s="25">
        <f>IFERROR(HLOOKUP($B72,'[1]월별 유입 방류 수질'!$D$132:$O$156,4,0),"")</f>
        <v>184.13225806451612</v>
      </c>
      <c r="E72" s="25">
        <f>IFERROR(HLOOKUP($B72,'[1]월별 유입 방류 수질'!$D$132:$O$156,10,0),"")</f>
        <v>86.422580645161318</v>
      </c>
      <c r="F72" s="25">
        <f>IFERROR(HLOOKUP($B72,'[1]월별 유입 방류 수질'!$D$132:$O$156,13,0),"")</f>
        <v>147.41290322580642</v>
      </c>
      <c r="G72" s="26">
        <f>IFERROR(HLOOKUP($B72,'[1]월별 유입 방류 수질'!$D$132:$O$156,16,0),"")</f>
        <v>33.884129032258066</v>
      </c>
      <c r="H72" s="26">
        <f>IFERROR(HLOOKUP($B72,'[1]월별 유입 방류 수질'!$D$132:$O$156,19,0),"")</f>
        <v>3.302387096774194</v>
      </c>
      <c r="I72" s="27">
        <f>IFERROR(HLOOKUP($B72,'[1]월별 유입 방류 수질'!$D$132:$O$156,22,0),"")</f>
        <v>174193.54838709679</v>
      </c>
      <c r="J72" s="28">
        <f>IFERROR(HLOOKUP($B72,'[1]월별 유입 방류 수질'!$D$132:$O$156,25,0),"")</f>
        <v>2.7</v>
      </c>
      <c r="K72" s="29">
        <f>IFERROR(HLOOKUP($B72,'[1]월별 유입 방류 유량'!$F$52:$Q$59,8,0),"")</f>
        <v>35562</v>
      </c>
      <c r="L72" s="25">
        <f>IFERROR(HLOOKUP($B72,'[1]월별 유입 방류 수질'!$T$132:$AE$156,4,0),"")</f>
        <v>0.44516129032258073</v>
      </c>
      <c r="M72" s="25">
        <f>IFERROR(HLOOKUP($B72,'[1]월별 유입 방류 수질'!$T$132:$AE$156,10,0),"")</f>
        <v>3.3258064516129031</v>
      </c>
      <c r="N72" s="25">
        <f>IFERROR(HLOOKUP($B72,'[1]월별 유입 방류 수질'!$T$132:$AE$156,13,0),"")</f>
        <v>0.50967741935483879</v>
      </c>
      <c r="O72" s="26">
        <f>IFERROR(HLOOKUP($B72,'[1]월별 유입 방류 수질'!$T$132:$AE$156,16,0),"")</f>
        <v>8.8394193548387108</v>
      </c>
      <c r="P72" s="26">
        <f>IFERROR(HLOOKUP($B72,'[1]월별 유입 방류 수질'!$T$132:$AE$156,19,0),"")</f>
        <v>2.8935483870967758E-2</v>
      </c>
      <c r="Q72" s="27">
        <f>IFERROR(HLOOKUP($B72,'[1]월별 유입 방류 수질'!$T$132:$AE$156,22,0),"")</f>
        <v>17.06451612903226</v>
      </c>
      <c r="R72" s="30">
        <f>IFERROR(HLOOKUP($B72,'[1]월별 유입 방류 수질'!$T$132:$AE$156,25,0),"")</f>
        <v>0</v>
      </c>
    </row>
    <row r="73" spans="1:18">
      <c r="A73" s="2"/>
      <c r="B73" s="23">
        <v>4</v>
      </c>
      <c r="C73" s="29">
        <f>IFERROR(HLOOKUP($B73,'[1]월별 유입 방류 유량'!$F$52:$Q$59,4,0),"")</f>
        <v>39140</v>
      </c>
      <c r="D73" s="25">
        <f>IFERROR(HLOOKUP($B73,'[1]월별 유입 방류 수질'!$D$132:$O$156,4,0),"")</f>
        <v>179.85333333333332</v>
      </c>
      <c r="E73" s="25">
        <f>IFERROR(HLOOKUP($B73,'[1]월별 유입 방류 수질'!$D$132:$O$156,10,0),"")</f>
        <v>81.890000000000015</v>
      </c>
      <c r="F73" s="25">
        <f>IFERROR(HLOOKUP($B73,'[1]월별 유입 방류 수질'!$D$132:$O$156,13,0),"")</f>
        <v>148.11333333333332</v>
      </c>
      <c r="G73" s="26">
        <f>IFERROR(HLOOKUP($B73,'[1]월별 유입 방류 수질'!$D$132:$O$156,16,0),"")</f>
        <v>35.702566666666677</v>
      </c>
      <c r="H73" s="26">
        <f>IFERROR(HLOOKUP($B73,'[1]월별 유입 방류 수질'!$D$132:$O$156,19,0),"")</f>
        <v>3.2764000000000006</v>
      </c>
      <c r="I73" s="27">
        <f>IFERROR(HLOOKUP($B73,'[1]월별 유입 방류 수질'!$D$132:$O$156,22,0),"")</f>
        <v>279566.66666666669</v>
      </c>
      <c r="J73" s="28">
        <f>IFERROR(HLOOKUP($B73,'[1]월별 유입 방류 수질'!$D$132:$O$156,25,0),"")</f>
        <v>1.1000000000000001</v>
      </c>
      <c r="K73" s="29">
        <f>IFERROR(HLOOKUP($B73,'[1]월별 유입 방류 유량'!$F$52:$Q$59,8,0),"")</f>
        <v>34385</v>
      </c>
      <c r="L73" s="25">
        <f>IFERROR(HLOOKUP($B73,'[1]월별 유입 방류 수질'!$T$132:$AE$156,4,0),"")</f>
        <v>0.59666666666666679</v>
      </c>
      <c r="M73" s="25">
        <f>IFERROR(HLOOKUP($B73,'[1]월별 유입 방류 수질'!$T$132:$AE$156,10,0),"")</f>
        <v>4.2833333333333332</v>
      </c>
      <c r="N73" s="25">
        <f>IFERROR(HLOOKUP($B73,'[1]월별 유입 방류 수질'!$T$132:$AE$156,13,0),"")</f>
        <v>0.54333333333333333</v>
      </c>
      <c r="O73" s="26">
        <f>IFERROR(HLOOKUP($B73,'[1]월별 유입 방류 수질'!$T$132:$AE$156,16,0),"")</f>
        <v>8.1814333333333327</v>
      </c>
      <c r="P73" s="26">
        <f>IFERROR(HLOOKUP($B73,'[1]월별 유입 방류 수질'!$T$132:$AE$156,19,0),"")</f>
        <v>1.7266666666666673E-2</v>
      </c>
      <c r="Q73" s="27">
        <f>IFERROR(HLOOKUP($B73,'[1]월별 유입 방류 수질'!$T$132:$AE$156,22,0),"")</f>
        <v>17.766666666666666</v>
      </c>
      <c r="R73" s="30">
        <f>IFERROR(HLOOKUP($B73,'[1]월별 유입 방류 수질'!$T$132:$AE$156,25,0),"")</f>
        <v>0</v>
      </c>
    </row>
    <row r="74" spans="1:18">
      <c r="A74" s="2"/>
      <c r="B74" s="23">
        <v>5</v>
      </c>
      <c r="C74" s="29">
        <f>IFERROR(HLOOKUP($B74,'[1]월별 유입 방류 유량'!$F$52:$Q$59,4,0),"")</f>
        <v>39058</v>
      </c>
      <c r="D74" s="25">
        <f>IFERROR(HLOOKUP($B74,'[1]월별 유입 방류 수질'!$D$132:$O$156,4,0),"")</f>
        <v>197.58064516129031</v>
      </c>
      <c r="E74" s="25">
        <f>IFERROR(HLOOKUP($B74,'[1]월별 유입 방류 수질'!$D$132:$O$156,10,0),"")</f>
        <v>94.229032258064507</v>
      </c>
      <c r="F74" s="25">
        <f>IFERROR(HLOOKUP($B74,'[1]월별 유입 방류 수질'!$D$132:$O$156,13,0),"")</f>
        <v>180.28064516129035</v>
      </c>
      <c r="G74" s="26">
        <f>IFERROR(HLOOKUP($B74,'[1]월별 유입 방류 수질'!$D$132:$O$156,16,0),"")</f>
        <v>49.690677419354834</v>
      </c>
      <c r="H74" s="26">
        <f>IFERROR(HLOOKUP($B74,'[1]월별 유입 방류 수질'!$D$132:$O$156,19,0),"")</f>
        <v>4.714483870967741</v>
      </c>
      <c r="I74" s="27">
        <f>IFERROR(HLOOKUP($B74,'[1]월별 유입 방류 수질'!$D$132:$O$156,22,0),"")</f>
        <v>345161.29032258067</v>
      </c>
      <c r="J74" s="28">
        <f>IFERROR(HLOOKUP($B74,'[1]월별 유입 방류 수질'!$D$132:$O$156,25,0),"")</f>
        <v>1.7</v>
      </c>
      <c r="K74" s="29">
        <f>IFERROR(HLOOKUP($B74,'[1]월별 유입 방류 유량'!$F$52:$Q$59,8,0),"")</f>
        <v>32981</v>
      </c>
      <c r="L74" s="25">
        <f>IFERROR(HLOOKUP($B74,'[1]월별 유입 방류 수질'!$T$132:$AE$156,4,0),"")</f>
        <v>0.5161290322580645</v>
      </c>
      <c r="M74" s="25">
        <f>IFERROR(HLOOKUP($B74,'[1]월별 유입 방류 수질'!$T$132:$AE$156,10,0),"")</f>
        <v>3.7548387096774185</v>
      </c>
      <c r="N74" s="25">
        <f>IFERROR(HLOOKUP($B74,'[1]월별 유입 방류 수질'!$T$132:$AE$156,13,0),"")</f>
        <v>0.47096774193548402</v>
      </c>
      <c r="O74" s="26">
        <f>IFERROR(HLOOKUP($B74,'[1]월별 유입 방류 수질'!$T$132:$AE$156,16,0),"")</f>
        <v>8.0857419354838704</v>
      </c>
      <c r="P74" s="26">
        <f>IFERROR(HLOOKUP($B74,'[1]월별 유입 방류 수질'!$T$132:$AE$156,19,0),"")</f>
        <v>3.8838709677419356E-2</v>
      </c>
      <c r="Q74" s="27">
        <f>IFERROR(HLOOKUP($B74,'[1]월별 유입 방류 수질'!$T$132:$AE$156,22,0),"")</f>
        <v>27.032258064516128</v>
      </c>
      <c r="R74" s="30">
        <f>IFERROR(HLOOKUP($B74,'[1]월별 유입 방류 수질'!$T$132:$AE$156,25,0),"")</f>
        <v>0</v>
      </c>
    </row>
    <row r="75" spans="1:18">
      <c r="A75" s="2"/>
      <c r="B75" s="23">
        <v>6</v>
      </c>
      <c r="C75" s="29">
        <f>IFERROR(HLOOKUP($B75,'[1]월별 유입 방류 유량'!$F$52:$Q$59,4,0),"")</f>
        <v>37346</v>
      </c>
      <c r="D75" s="25">
        <f>IFERROR(HLOOKUP($B75,'[1]월별 유입 방류 수질'!$D$132:$O$156,4,0),"")</f>
        <v>198.21</v>
      </c>
      <c r="E75" s="25">
        <f>IFERROR(HLOOKUP($B75,'[1]월별 유입 방류 수질'!$D$132:$O$156,10,0),"")</f>
        <v>95.323333333333323</v>
      </c>
      <c r="F75" s="25">
        <f>IFERROR(HLOOKUP($B75,'[1]월별 유입 방류 수질'!$D$132:$O$156,13,0),"")</f>
        <v>196.47333333333336</v>
      </c>
      <c r="G75" s="26">
        <f>IFERROR(HLOOKUP($B75,'[1]월별 유입 방류 수질'!$D$132:$O$156,16,0),"")</f>
        <v>47.923000000000002</v>
      </c>
      <c r="H75" s="26">
        <f>IFERROR(HLOOKUP($B75,'[1]월별 유입 방류 수질'!$D$132:$O$156,19,0),"")</f>
        <v>4.7300000000000004</v>
      </c>
      <c r="I75" s="27">
        <f>IFERROR(HLOOKUP($B75,'[1]월별 유입 방류 수질'!$D$132:$O$156,22,0),"")</f>
        <v>434333.33333333331</v>
      </c>
      <c r="J75" s="28">
        <f>IFERROR(HLOOKUP($B75,'[1]월별 유입 방류 수질'!$D$132:$O$156,25,0),"")</f>
        <v>0.5</v>
      </c>
      <c r="K75" s="29">
        <f>IFERROR(HLOOKUP($B75,'[1]월별 유입 방류 유량'!$F$52:$Q$59,8,0),"")</f>
        <v>31180</v>
      </c>
      <c r="L75" s="25">
        <f>IFERROR(HLOOKUP($B75,'[1]월별 유입 방류 수질'!$T$132:$AE$156,4,0),"")</f>
        <v>0.49333333333333346</v>
      </c>
      <c r="M75" s="25">
        <f>IFERROR(HLOOKUP($B75,'[1]월별 유입 방류 수질'!$T$132:$AE$156,10,0),"")</f>
        <v>3.6566666666666672</v>
      </c>
      <c r="N75" s="25">
        <f>IFERROR(HLOOKUP($B75,'[1]월별 유입 방류 수질'!$T$132:$AE$156,13,0),"")</f>
        <v>0.60666666666666658</v>
      </c>
      <c r="O75" s="26">
        <f>IFERROR(HLOOKUP($B75,'[1]월별 유입 방류 수질'!$T$132:$AE$156,16,0),"")</f>
        <v>8.4666999999999994</v>
      </c>
      <c r="P75" s="26">
        <f>IFERROR(HLOOKUP($B75,'[1]월별 유입 방류 수질'!$T$132:$AE$156,19,0),"")</f>
        <v>6.0666666666666681E-2</v>
      </c>
      <c r="Q75" s="27">
        <f>IFERROR(HLOOKUP($B75,'[1]월별 유입 방류 수질'!$T$132:$AE$156,22,0),"")</f>
        <v>48.43333333333333</v>
      </c>
      <c r="R75" s="30">
        <f>IFERROR(HLOOKUP($B75,'[1]월별 유입 방류 수질'!$T$132:$AE$156,25,0),"")</f>
        <v>0</v>
      </c>
    </row>
    <row r="76" spans="1:18">
      <c r="A76" s="2"/>
      <c r="B76" s="23">
        <v>7</v>
      </c>
      <c r="C76" s="29">
        <f>IFERROR(HLOOKUP($B76,'[1]월별 유입 방류 유량'!$F$52:$Q$59,4,0),"")</f>
        <v>38619</v>
      </c>
      <c r="D76" s="25">
        <f>IFERROR(HLOOKUP($B76,'[1]월별 유입 방류 수질'!$D$132:$O$156,4,0),"")</f>
        <v>150.44516129032255</v>
      </c>
      <c r="E76" s="25">
        <f>IFERROR(HLOOKUP($B76,'[1]월별 유입 방류 수질'!$D$132:$O$156,10,0),"")</f>
        <v>73.116129032258058</v>
      </c>
      <c r="F76" s="25">
        <f>IFERROR(HLOOKUP($B76,'[1]월별 유입 방류 수질'!$D$132:$O$156,13,0),"")</f>
        <v>161.06451612903223</v>
      </c>
      <c r="G76" s="26">
        <f>IFERROR(HLOOKUP($B76,'[1]월별 유입 방류 수질'!$D$132:$O$156,16,0),"")</f>
        <v>38.839032258064513</v>
      </c>
      <c r="H76" s="26">
        <f>IFERROR(HLOOKUP($B76,'[1]월별 유입 방류 수질'!$D$132:$O$156,19,0),"")</f>
        <v>3.5948064516129046</v>
      </c>
      <c r="I76" s="27">
        <f>IFERROR(HLOOKUP($B76,'[1]월별 유입 방류 수질'!$D$132:$O$156,22,0),"")</f>
        <v>339516.12903225806</v>
      </c>
      <c r="J76" s="28">
        <f>IFERROR(HLOOKUP($B76,'[1]월별 유입 방류 수질'!$D$132:$O$156,25,0),"")</f>
        <v>0.9</v>
      </c>
      <c r="K76" s="29">
        <f>IFERROR(HLOOKUP($B76,'[1]월별 유입 방류 유량'!$F$52:$Q$59,8,0),"")</f>
        <v>31808</v>
      </c>
      <c r="L76" s="25">
        <f>IFERROR(HLOOKUP($B76,'[1]월별 유입 방류 수질'!$T$132:$AE$156,4,0),"")</f>
        <v>0.43548387096774205</v>
      </c>
      <c r="M76" s="25">
        <f>IFERROR(HLOOKUP($B76,'[1]월별 유입 방류 수질'!$T$132:$AE$156,10,0),"")</f>
        <v>2.8483870967741933</v>
      </c>
      <c r="N76" s="25">
        <f>IFERROR(HLOOKUP($B76,'[1]월별 유입 방류 수질'!$T$132:$AE$156,13,0),"")</f>
        <v>0.59354838709677393</v>
      </c>
      <c r="O76" s="26">
        <f>IFERROR(HLOOKUP($B76,'[1]월별 유입 방류 수질'!$T$132:$AE$156,16,0),"")</f>
        <v>8.1763548387096758</v>
      </c>
      <c r="P76" s="26">
        <f>IFERROR(HLOOKUP($B76,'[1]월별 유입 방류 수질'!$T$132:$AE$156,19,0),"")</f>
        <v>5.9483870967741929E-2</v>
      </c>
      <c r="Q76" s="27">
        <f>IFERROR(HLOOKUP($B76,'[1]월별 유입 방류 수질'!$T$132:$AE$156,22,0),"")</f>
        <v>295.54838709677421</v>
      </c>
      <c r="R76" s="30">
        <f>IFERROR(HLOOKUP($B76,'[1]월별 유입 방류 수질'!$T$132:$AE$156,25,0),"")</f>
        <v>0</v>
      </c>
    </row>
    <row r="77" spans="1:18">
      <c r="A77" s="2"/>
      <c r="B77" s="23">
        <v>8</v>
      </c>
      <c r="C77" s="29">
        <f>IFERROR(HLOOKUP($B77,'[1]월별 유입 방류 유량'!$F$52:$Q$59,4,0),"")</f>
        <v>38959</v>
      </c>
      <c r="D77" s="25">
        <f>IFERROR(HLOOKUP($B77,'[1]월별 유입 방류 수질'!$D$132:$O$156,4,0),"")</f>
        <v>182.36129032258069</v>
      </c>
      <c r="E77" s="25">
        <f>IFERROR(HLOOKUP($B77,'[1]월별 유입 방류 수질'!$D$132:$O$156,10,0),"")</f>
        <v>96.870967741935488</v>
      </c>
      <c r="F77" s="25">
        <f>IFERROR(HLOOKUP($B77,'[1]월별 유입 방류 수질'!$D$132:$O$156,13,0),"")</f>
        <v>207.87419354838707</v>
      </c>
      <c r="G77" s="26">
        <f>IFERROR(HLOOKUP($B77,'[1]월별 유입 방류 수질'!$D$132:$O$156,16,0),"")</f>
        <v>45.971258064516135</v>
      </c>
      <c r="H77" s="26">
        <f>IFERROR(HLOOKUP($B77,'[1]월별 유입 방류 수질'!$D$132:$O$156,19,0),"")</f>
        <v>4.6546451612903219</v>
      </c>
      <c r="I77" s="27">
        <f>IFERROR(HLOOKUP($B77,'[1]월별 유입 방류 수질'!$D$132:$O$156,22,0),"")</f>
        <v>554838.70967741939</v>
      </c>
      <c r="J77" s="28">
        <f>IFERROR(HLOOKUP($B77,'[1]월별 유입 방류 수질'!$D$132:$O$156,25,0),"")</f>
        <v>1.3</v>
      </c>
      <c r="K77" s="29">
        <f>IFERROR(HLOOKUP($B77,'[1]월별 유입 방류 유량'!$F$52:$Q$59,8,0),"")</f>
        <v>32687</v>
      </c>
      <c r="L77" s="25">
        <f>IFERROR(HLOOKUP($B77,'[1]월별 유입 방류 수질'!$T$132:$AE$156,4,0),"")</f>
        <v>0.39999999999999997</v>
      </c>
      <c r="M77" s="25">
        <f>IFERROR(HLOOKUP($B77,'[1]월별 유입 방류 수질'!$T$132:$AE$156,10,0),"")</f>
        <v>3.5225806451612907</v>
      </c>
      <c r="N77" s="25">
        <f>IFERROR(HLOOKUP($B77,'[1]월별 유입 방류 수질'!$T$132:$AE$156,13,0),"")</f>
        <v>0.61612903225806437</v>
      </c>
      <c r="O77" s="26">
        <f>IFERROR(HLOOKUP($B77,'[1]월별 유입 방류 수질'!$T$132:$AE$156,16,0),"")</f>
        <v>8.0723870967741913</v>
      </c>
      <c r="P77" s="26">
        <f>IFERROR(HLOOKUP($B77,'[1]월별 유입 방류 수질'!$T$132:$AE$156,19,0),"")</f>
        <v>3.1870967741935492E-2</v>
      </c>
      <c r="Q77" s="27">
        <f>IFERROR(HLOOKUP($B77,'[1]월별 유입 방류 수질'!$T$132:$AE$156,22,0),"")</f>
        <v>73.258064516129039</v>
      </c>
      <c r="R77" s="30">
        <f>IFERROR(HLOOKUP($B77,'[1]월별 유입 방류 수질'!$T$132:$AE$156,25,0),"")</f>
        <v>0</v>
      </c>
    </row>
    <row r="78" spans="1:18">
      <c r="A78" s="2"/>
      <c r="B78" s="23">
        <v>9</v>
      </c>
      <c r="C78" s="29">
        <f>IFERROR(HLOOKUP($B78,'[1]월별 유입 방류 유량'!$F$52:$Q$59,4,0),"")</f>
        <v>38452</v>
      </c>
      <c r="D78" s="25">
        <f>IFERROR(HLOOKUP($B78,'[1]월별 유입 방류 수질'!$D$132:$O$156,4,0),"")</f>
        <v>168.3366666666667</v>
      </c>
      <c r="E78" s="25">
        <f>IFERROR(HLOOKUP($B78,'[1]월별 유입 방류 수질'!$D$132:$O$156,10,0),"")</f>
        <v>88.273333333333326</v>
      </c>
      <c r="F78" s="25">
        <f>IFERROR(HLOOKUP($B78,'[1]월별 유입 방류 수질'!$D$132:$O$156,13,0),"")</f>
        <v>195.31333333333333</v>
      </c>
      <c r="G78" s="26">
        <f>IFERROR(HLOOKUP($B78,'[1]월별 유입 방류 수질'!$D$132:$O$156,16,0),"")</f>
        <v>41.015833333333326</v>
      </c>
      <c r="H78" s="26">
        <f>IFERROR(HLOOKUP($B78,'[1]월별 유입 방류 수질'!$D$132:$O$156,19,0),"")</f>
        <v>4.2927333333333326</v>
      </c>
      <c r="I78" s="27">
        <f>IFERROR(HLOOKUP($B78,'[1]월별 유입 방류 수질'!$D$132:$O$156,22,0),"")</f>
        <v>395666.66666666669</v>
      </c>
      <c r="J78" s="28">
        <f>IFERROR(HLOOKUP($B78,'[1]월별 유입 방류 수질'!$D$132:$O$156,25,0),"")</f>
        <v>1.3</v>
      </c>
      <c r="K78" s="29">
        <f>IFERROR(HLOOKUP($B78,'[1]월별 유입 방류 유량'!$F$52:$Q$59,8,0),"")</f>
        <v>30533</v>
      </c>
      <c r="L78" s="25">
        <f>IFERROR(HLOOKUP($B78,'[1]월별 유입 방류 수질'!$T$132:$AE$156,4,0),"")</f>
        <v>0.57000000000000017</v>
      </c>
      <c r="M78" s="25">
        <f>IFERROR(HLOOKUP($B78,'[1]월별 유입 방류 수질'!$T$132:$AE$156,10,0),"")</f>
        <v>3.7833333333333332</v>
      </c>
      <c r="N78" s="25">
        <f>IFERROR(HLOOKUP($B78,'[1]월별 유입 방류 수질'!$T$132:$AE$156,13,0),"")</f>
        <v>0.60666666666666658</v>
      </c>
      <c r="O78" s="26">
        <f>IFERROR(HLOOKUP($B78,'[1]월별 유입 방류 수질'!$T$132:$AE$156,16,0),"")</f>
        <v>8.969833333333332</v>
      </c>
      <c r="P78" s="26">
        <f>IFERROR(HLOOKUP($B78,'[1]월별 유입 방류 수질'!$T$132:$AE$156,19,0),"")</f>
        <v>5.6666666666666664E-2</v>
      </c>
      <c r="Q78" s="27">
        <f>IFERROR(HLOOKUP($B78,'[1]월별 유입 방류 수질'!$T$132:$AE$156,22,0),"")</f>
        <v>62.166666666666664</v>
      </c>
      <c r="R78" s="30">
        <f>IFERROR(HLOOKUP($B78,'[1]월별 유입 방류 수질'!$T$132:$AE$156,25,0),"")</f>
        <v>0</v>
      </c>
    </row>
    <row r="79" spans="1:18">
      <c r="A79" s="2"/>
      <c r="B79" s="23">
        <v>10</v>
      </c>
      <c r="C79" s="29">
        <f>IFERROR(HLOOKUP($B79,'[1]월별 유입 방류 유량'!$F$52:$Q$59,4,0),"")</f>
        <v>38653</v>
      </c>
      <c r="D79" s="25">
        <f>IFERROR(HLOOKUP($B79,'[1]월별 유입 방류 수질'!$D$132:$O$156,4,0),"")</f>
        <v>184.58064516129036</v>
      </c>
      <c r="E79" s="25">
        <f>IFERROR(HLOOKUP($B79,'[1]월별 유입 방류 수질'!$D$132:$O$156,10,0),"")</f>
        <v>88.016129032258064</v>
      </c>
      <c r="F79" s="25">
        <f>IFERROR(HLOOKUP($B79,'[1]월별 유입 방류 수질'!$D$132:$O$156,13,0),"")</f>
        <v>198.36451612903227</v>
      </c>
      <c r="G79" s="26">
        <f>IFERROR(HLOOKUP($B79,'[1]월별 유입 방류 수질'!$D$132:$O$156,16,0),"")</f>
        <v>41.439967741935497</v>
      </c>
      <c r="H79" s="26">
        <f>IFERROR(HLOOKUP($B79,'[1]월별 유입 방류 수질'!$D$132:$O$156,19,0),"")</f>
        <v>4.323225806451612</v>
      </c>
      <c r="I79" s="27">
        <f>IFERROR(HLOOKUP($B79,'[1]월별 유입 방류 수질'!$D$132:$O$156,22,0),"")</f>
        <v>380322.58064516127</v>
      </c>
      <c r="J79" s="28">
        <f>IFERROR(HLOOKUP($B79,'[1]월별 유입 방류 수질'!$D$132:$O$156,25,0),"")</f>
        <v>0.6</v>
      </c>
      <c r="K79" s="29">
        <f>IFERROR(HLOOKUP($B79,'[1]월별 유입 방류 유량'!$F$52:$Q$59,8,0),"")</f>
        <v>31670</v>
      </c>
      <c r="L79" s="25">
        <f>IFERROR(HLOOKUP($B79,'[1]월별 유입 방류 수질'!$T$132:$AE$156,4,0),"")</f>
        <v>0.55483870967741933</v>
      </c>
      <c r="M79" s="25">
        <f>IFERROR(HLOOKUP($B79,'[1]월별 유입 방류 수질'!$T$132:$AE$156,10,0),"")</f>
        <v>2.7354838709677414</v>
      </c>
      <c r="N79" s="25">
        <f>IFERROR(HLOOKUP($B79,'[1]월별 유입 방류 수질'!$T$132:$AE$156,13,0),"")</f>
        <v>0.53870967741935472</v>
      </c>
      <c r="O79" s="26">
        <f>IFERROR(HLOOKUP($B79,'[1]월별 유입 방류 수질'!$T$132:$AE$156,16,0),"")</f>
        <v>8.5132258064516133</v>
      </c>
      <c r="P79" s="26">
        <f>IFERROR(HLOOKUP($B79,'[1]월별 유입 방류 수질'!$T$132:$AE$156,19,0),"")</f>
        <v>4.8935483870967737E-2</v>
      </c>
      <c r="Q79" s="27">
        <f>IFERROR(HLOOKUP($B79,'[1]월별 유입 방류 수질'!$T$132:$AE$156,22,0),"")</f>
        <v>109.7741935483871</v>
      </c>
      <c r="R79" s="30">
        <f>IFERROR(HLOOKUP($B79,'[1]월별 유입 방류 수질'!$T$132:$AE$156,25,0),"")</f>
        <v>0</v>
      </c>
    </row>
    <row r="80" spans="1:18">
      <c r="A80" s="2"/>
      <c r="B80" s="23">
        <v>11</v>
      </c>
      <c r="C80" s="29" t="str">
        <f>IFERROR(HLOOKUP($B80,'[1]월별 유입 방류 유량'!$F$52:$Q$59,4,0),"")</f>
        <v/>
      </c>
      <c r="D80" s="25" t="str">
        <f>IFERROR(HLOOKUP($B80,'[1]월별 유입 방류 수질'!$D$132:$O$156,4,0),"")</f>
        <v/>
      </c>
      <c r="E80" s="25" t="str">
        <f>IFERROR(HLOOKUP($B80,'[1]월별 유입 방류 수질'!$D$132:$O$156,10,0),"")</f>
        <v/>
      </c>
      <c r="F80" s="25" t="str">
        <f>IFERROR(HLOOKUP($B80,'[1]월별 유입 방류 수질'!$D$132:$O$156,13,0),"")</f>
        <v/>
      </c>
      <c r="G80" s="26" t="str">
        <f>IFERROR(HLOOKUP($B80,'[1]월별 유입 방류 수질'!$D$132:$O$156,16,0),"")</f>
        <v/>
      </c>
      <c r="H80" s="26" t="str">
        <f>IFERROR(HLOOKUP($B80,'[1]월별 유입 방류 수질'!$D$132:$O$156,19,0),"")</f>
        <v/>
      </c>
      <c r="I80" s="27" t="str">
        <f>IFERROR(HLOOKUP($B80,'[1]월별 유입 방류 수질'!$D$132:$O$156,22,0),"")</f>
        <v/>
      </c>
      <c r="J80" s="28" t="str">
        <f>IFERROR(HLOOKUP($B80,'[1]월별 유입 방류 수질'!$D$132:$O$156,25,0),"")</f>
        <v/>
      </c>
      <c r="K80" s="29" t="str">
        <f>IFERROR(HLOOKUP($B80,'[1]월별 유입 방류 유량'!$F$52:$Q$59,8,0),"")</f>
        <v/>
      </c>
      <c r="L80" s="25" t="str">
        <f>IFERROR(HLOOKUP($B80,'[1]월별 유입 방류 수질'!$T$132:$AE$156,4,0),"")</f>
        <v/>
      </c>
      <c r="M80" s="25" t="str">
        <f>IFERROR(HLOOKUP($B80,'[1]월별 유입 방류 수질'!$T$132:$AE$156,10,0),"")</f>
        <v/>
      </c>
      <c r="N80" s="25" t="str">
        <f>IFERROR(HLOOKUP($B80,'[1]월별 유입 방류 수질'!$T$132:$AE$156,13,0),"")</f>
        <v/>
      </c>
      <c r="O80" s="26" t="str">
        <f>IFERROR(HLOOKUP($B80,'[1]월별 유입 방류 수질'!$T$132:$AE$156,16,0),"")</f>
        <v/>
      </c>
      <c r="P80" s="26" t="str">
        <f>IFERROR(HLOOKUP($B80,'[1]월별 유입 방류 수질'!$T$132:$AE$156,19,0),"")</f>
        <v/>
      </c>
      <c r="Q80" s="27" t="str">
        <f>IFERROR(HLOOKUP($B80,'[1]월별 유입 방류 수질'!$T$132:$AE$156,22,0),"")</f>
        <v/>
      </c>
      <c r="R80" s="30" t="str">
        <f>IFERROR(HLOOKUP($B80,'[1]월별 유입 방류 수질'!$T$132:$AE$156,25,0),"")</f>
        <v/>
      </c>
    </row>
    <row r="81" spans="1:18">
      <c r="A81" s="2"/>
      <c r="B81" s="23">
        <v>12</v>
      </c>
      <c r="C81" s="29" t="str">
        <f>IFERROR(HLOOKUP($B81,'[1]월별 유입 방류 유량'!$F$52:$Q$59,4,0),"")</f>
        <v/>
      </c>
      <c r="D81" s="25" t="str">
        <f>IFERROR(HLOOKUP($B81,'[1]월별 유입 방류 수질'!$D$132:$O$156,4,0),"")</f>
        <v/>
      </c>
      <c r="E81" s="25" t="str">
        <f>IFERROR(HLOOKUP($B81,'[1]월별 유입 방류 수질'!$D$132:$O$156,10,0),"")</f>
        <v/>
      </c>
      <c r="F81" s="25" t="str">
        <f>IFERROR(HLOOKUP($B81,'[1]월별 유입 방류 수질'!$D$132:$O$156,13,0),"")</f>
        <v/>
      </c>
      <c r="G81" s="26" t="str">
        <f>IFERROR(HLOOKUP($B81,'[1]월별 유입 방류 수질'!$D$132:$O$156,16,0),"")</f>
        <v/>
      </c>
      <c r="H81" s="26" t="str">
        <f>IFERROR(HLOOKUP($B81,'[1]월별 유입 방류 수질'!$D$132:$O$156,19,0),"")</f>
        <v/>
      </c>
      <c r="I81" s="27" t="str">
        <f>IFERROR(HLOOKUP($B81,'[1]월별 유입 방류 수질'!$D$132:$O$156,22,0),"")</f>
        <v/>
      </c>
      <c r="J81" s="28" t="str">
        <f>IFERROR(HLOOKUP($B81,'[1]월별 유입 방류 수질'!$D$132:$O$156,25,0),"")</f>
        <v/>
      </c>
      <c r="K81" s="29" t="str">
        <f>IFERROR(HLOOKUP($B81,'[1]월별 유입 방류 유량'!$F$52:$Q$59,8,0),"")</f>
        <v/>
      </c>
      <c r="L81" s="25" t="str">
        <f>IFERROR(HLOOKUP($B81,'[1]월별 유입 방류 수질'!$T$132:$AE$156,4,0),"")</f>
        <v/>
      </c>
      <c r="M81" s="25" t="str">
        <f>IFERROR(HLOOKUP($B81,'[1]월별 유입 방류 수질'!$T$132:$AE$156,10,0),"")</f>
        <v/>
      </c>
      <c r="N81" s="25" t="str">
        <f>IFERROR(HLOOKUP($B81,'[1]월별 유입 방류 수질'!$T$132:$AE$156,13,0),"")</f>
        <v/>
      </c>
      <c r="O81" s="26" t="str">
        <f>IFERROR(HLOOKUP($B81,'[1]월별 유입 방류 수질'!$T$132:$AE$156,16,0),"")</f>
        <v/>
      </c>
      <c r="P81" s="26" t="str">
        <f>IFERROR(HLOOKUP($B81,'[1]월별 유입 방류 수질'!$T$132:$AE$156,19,0),"")</f>
        <v/>
      </c>
      <c r="Q81" s="27" t="str">
        <f>IFERROR(HLOOKUP($B81,'[1]월별 유입 방류 수질'!$T$132:$AE$156,22,0),"")</f>
        <v/>
      </c>
      <c r="R81" s="30" t="str">
        <f>IFERROR(HLOOKUP($B81,'[1]월별 유입 방류 수질'!$T$132:$AE$156,25,0),"")</f>
        <v/>
      </c>
    </row>
    <row r="82" spans="1:18" ht="17.25" thickBot="1">
      <c r="A82" s="2"/>
      <c r="B82" s="31" t="s">
        <v>13</v>
      </c>
      <c r="C82" s="32">
        <f>'[1]유량수질 년평균'!C10</f>
        <v>38940</v>
      </c>
      <c r="D82" s="49">
        <f>'[1]유량수질 년평균'!D10</f>
        <v>178.73311475409855</v>
      </c>
      <c r="E82" s="49">
        <f>'[1]유량수질 년평균'!F10</f>
        <v>86.774426229508222</v>
      </c>
      <c r="F82" s="49">
        <f>'[1]유량수질 년평균'!G10</f>
        <v>172.49442622950812</v>
      </c>
      <c r="G82" s="50">
        <f>'[1]유량수질 년평균'!H10</f>
        <v>42.954170491803261</v>
      </c>
      <c r="H82" s="50">
        <f>'[1]유량수질 년평균'!I10</f>
        <v>4.1948918032786917</v>
      </c>
      <c r="I82" s="51">
        <f>'[1]유량수질 년평균'!J10</f>
        <v>319583.60655737703</v>
      </c>
      <c r="J82" s="52">
        <f>'[1]월별 유입 방류 수질'!P156</f>
        <v>1.3545454545454545</v>
      </c>
      <c r="K82" s="37">
        <f>'[1]유량수질 년평균'!K10</f>
        <v>33224</v>
      </c>
      <c r="L82" s="49">
        <f>'[1]유량수질 년평균'!L10</f>
        <v>0.5026229508196729</v>
      </c>
      <c r="M82" s="49">
        <f>'[1]유량수질 년평균'!N10</f>
        <v>3.4603278688524601</v>
      </c>
      <c r="N82" s="49">
        <f>'[1]유량수질 년평균'!O10</f>
        <v>0.58622950819671948</v>
      </c>
      <c r="O82" s="50">
        <f>'[1]유량수질 년평균'!P10</f>
        <v>8.6772721311475429</v>
      </c>
      <c r="P82" s="50">
        <f>'[1]유량수질 년평균'!Q10</f>
        <v>4.1095081967213093E-2</v>
      </c>
      <c r="Q82" s="51">
        <f>'[1]유량수질 년평균'!R10</f>
        <v>66.704918032786878</v>
      </c>
      <c r="R82" s="38">
        <f>'[1]월별 유입 방류 수질'!AF156</f>
        <v>0</v>
      </c>
    </row>
    <row r="83" spans="1:18" ht="17.25" thickBot="1">
      <c r="A83" s="2"/>
      <c r="B83" s="39"/>
      <c r="C83" s="40"/>
      <c r="D83" s="39"/>
      <c r="E83" s="39"/>
      <c r="F83" s="41"/>
      <c r="G83" s="42"/>
      <c r="H83" s="42"/>
      <c r="I83" s="43"/>
      <c r="J83" s="41"/>
      <c r="K83" s="40"/>
      <c r="L83" s="39"/>
      <c r="M83" s="39"/>
      <c r="N83" s="41"/>
      <c r="O83" s="39"/>
      <c r="P83" s="42"/>
      <c r="Q83" s="43"/>
      <c r="R83" s="41"/>
    </row>
    <row r="84" spans="1:18">
      <c r="A84" s="2"/>
      <c r="B84" s="73" t="s">
        <v>18</v>
      </c>
      <c r="C84" s="68" t="s">
        <v>2</v>
      </c>
      <c r="D84" s="69"/>
      <c r="E84" s="69"/>
      <c r="F84" s="69"/>
      <c r="G84" s="69"/>
      <c r="H84" s="69"/>
      <c r="I84" s="70"/>
      <c r="J84" s="8"/>
      <c r="K84" s="71" t="s">
        <v>3</v>
      </c>
      <c r="L84" s="69"/>
      <c r="M84" s="69"/>
      <c r="N84" s="69"/>
      <c r="O84" s="69"/>
      <c r="P84" s="69"/>
      <c r="Q84" s="70"/>
      <c r="R84" s="72"/>
    </row>
    <row r="85" spans="1:18" ht="41.25" thickBot="1">
      <c r="A85" s="2"/>
      <c r="B85" s="74"/>
      <c r="C85" s="9" t="s">
        <v>4</v>
      </c>
      <c r="D85" s="10" t="s">
        <v>5</v>
      </c>
      <c r="E85" s="10" t="s">
        <v>6</v>
      </c>
      <c r="F85" s="11" t="s">
        <v>7</v>
      </c>
      <c r="G85" s="12" t="s">
        <v>8</v>
      </c>
      <c r="H85" s="12" t="s">
        <v>9</v>
      </c>
      <c r="I85" s="13" t="s">
        <v>10</v>
      </c>
      <c r="J85" s="14" t="s">
        <v>11</v>
      </c>
      <c r="K85" s="9" t="s">
        <v>12</v>
      </c>
      <c r="L85" s="10" t="s">
        <v>5</v>
      </c>
      <c r="M85" s="10" t="s">
        <v>6</v>
      </c>
      <c r="N85" s="11" t="s">
        <v>7</v>
      </c>
      <c r="O85" s="12" t="s">
        <v>8</v>
      </c>
      <c r="P85" s="12" t="s">
        <v>9</v>
      </c>
      <c r="Q85" s="13" t="s">
        <v>10</v>
      </c>
      <c r="R85" s="14" t="s">
        <v>11</v>
      </c>
    </row>
    <row r="86" spans="1:18" ht="17.25" thickTop="1">
      <c r="A86" s="2"/>
      <c r="B86" s="15">
        <v>1</v>
      </c>
      <c r="C86" s="44">
        <f>IFERROR(HLOOKUP($B86,'[1]월별 유입 방류 유량'!$F$42:$Q$49,4,0),"")</f>
        <v>19168</v>
      </c>
      <c r="D86" s="45">
        <f>IFERROR(HLOOKUP($B86,'[1]월별 유입 방류 수질'!$D$106:$O$130,4,0),"")</f>
        <v>289.56129032258065</v>
      </c>
      <c r="E86" s="45">
        <f>IFERROR(HLOOKUP($B86,'[1]월별 유입 방류 수질'!$D$106:$O$130,10,0),"")</f>
        <v>127.79677419354839</v>
      </c>
      <c r="F86" s="45">
        <f>IFERROR(HLOOKUP($B86,'[1]월별 유입 방류 수질'!$D$106:$O$130,13,0),"")</f>
        <v>251.30645161290326</v>
      </c>
      <c r="G86" s="46">
        <f>IFERROR(HLOOKUP($B86,'[1]월별 유입 방류 수질'!$D$106:$O$130,16,0),"")</f>
        <v>66.432645161290324</v>
      </c>
      <c r="H86" s="46">
        <f>IFERROR(HLOOKUP($B86,'[1]월별 유입 방류 수질'!$D$106:$O$130,19,0),"")</f>
        <v>6.1906129032258059</v>
      </c>
      <c r="I86" s="47">
        <f>IFERROR(HLOOKUP($B86,'[1]월별 유입 방류 수질'!$D$106:$O$130,22,0),"")</f>
        <v>191548.38709677418</v>
      </c>
      <c r="J86" s="48">
        <f>IFERROR(HLOOKUP($B86,'[1]월별 유입 방류 수질'!$D$106:$O$130,25,0),"")</f>
        <v>0.9</v>
      </c>
      <c r="K86" s="44">
        <f>IFERROR(HLOOKUP($B86,'[1]월별 유입 방류 유량'!$F$42:$Q$49,8,0),"")</f>
        <v>18402</v>
      </c>
      <c r="L86" s="45">
        <f>IFERROR(HLOOKUP($B86,'[1]월별 유입 방류 수질'!$T$106:$AE$130,4,0),"")</f>
        <v>0.85161290322580641</v>
      </c>
      <c r="M86" s="45">
        <f>IFERROR(HLOOKUP($B86,'[1]월별 유입 방류 수질'!$T$106:$AE$130,10,0),"")</f>
        <v>2.8419354838709667</v>
      </c>
      <c r="N86" s="45">
        <f>IFERROR(HLOOKUP($B86,'[1]월별 유입 방류 수질'!$T$106:$AE$130,13,0),"")</f>
        <v>0.78387096774193565</v>
      </c>
      <c r="O86" s="46">
        <f>IFERROR(HLOOKUP($B86,'[1]월별 유입 방류 수질'!$T$106:$AE$130,16,0),"")</f>
        <v>9.7271612903225826</v>
      </c>
      <c r="P86" s="46">
        <f>IFERROR(HLOOKUP($B86,'[1]월별 유입 방류 수질'!$T$106:$AE$130,19,0),"")</f>
        <v>3.7870967741935498E-2</v>
      </c>
      <c r="Q86" s="47">
        <f>IFERROR(HLOOKUP($B86,'[1]월별 유입 방류 수질'!$T$106:$AE$130,22,0),"")</f>
        <v>20.225806451612904</v>
      </c>
      <c r="R86" s="22">
        <f>IFERROR(HLOOKUP($B86,'[1]월별 유입 방류 수질'!$T$106:$AE$130,25,0),"")</f>
        <v>0</v>
      </c>
    </row>
    <row r="87" spans="1:18">
      <c r="A87" s="2"/>
      <c r="B87" s="23">
        <v>2</v>
      </c>
      <c r="C87" s="29">
        <f>IFERROR(HLOOKUP($B87,'[1]월별 유입 방류 유량'!$F$42:$Q$49,4,0),"")</f>
        <v>23351</v>
      </c>
      <c r="D87" s="25">
        <f>IFERROR(HLOOKUP($B87,'[1]월별 유입 방류 수질'!$D$106:$O$130,4,0),"")</f>
        <v>264.14137931034486</v>
      </c>
      <c r="E87" s="25">
        <f>IFERROR(HLOOKUP($B87,'[1]월별 유입 방류 수질'!$D$106:$O$130,10,0),"")</f>
        <v>110.76551724137934</v>
      </c>
      <c r="F87" s="25">
        <f>IFERROR(HLOOKUP($B87,'[1]월별 유입 방류 수질'!$D$106:$O$130,13,0),"")</f>
        <v>229.72413793103448</v>
      </c>
      <c r="G87" s="26">
        <f>IFERROR(HLOOKUP($B87,'[1]월별 유입 방류 수질'!$D$106:$O$130,16,0),"")</f>
        <v>50.600413793103435</v>
      </c>
      <c r="H87" s="26">
        <f>IFERROR(HLOOKUP($B87,'[1]월별 유입 방류 수질'!$D$106:$O$130,19,0),"")</f>
        <v>5.2028965517241392</v>
      </c>
      <c r="I87" s="27">
        <f>IFERROR(HLOOKUP($B87,'[1]월별 유입 방류 수질'!$D$106:$O$130,22,0),"")</f>
        <v>170931.03448275861</v>
      </c>
      <c r="J87" s="28">
        <f>IFERROR(HLOOKUP($B87,'[1]월별 유입 방류 수질'!$D$106:$O$130,25,0),"")</f>
        <v>0</v>
      </c>
      <c r="K87" s="29">
        <f>IFERROR(HLOOKUP($B87,'[1]월별 유입 방류 유량'!$F$42:$Q$49,8,0),"")</f>
        <v>22218</v>
      </c>
      <c r="L87" s="25">
        <f>IFERROR(HLOOKUP($B87,'[1]월별 유입 방류 수질'!$T$106:$AE$130,4,0),"")</f>
        <v>1.0517241379310347</v>
      </c>
      <c r="M87" s="25">
        <f>IFERROR(HLOOKUP($B87,'[1]월별 유입 방류 수질'!$T$106:$AE$130,10,0),"")</f>
        <v>2.7862068965517244</v>
      </c>
      <c r="N87" s="25">
        <f>IFERROR(HLOOKUP($B87,'[1]월별 유입 방류 수질'!$T$106:$AE$130,13,0),"")</f>
        <v>1.1344827586206898</v>
      </c>
      <c r="O87" s="26">
        <f>IFERROR(HLOOKUP($B87,'[1]월별 유입 방류 수질'!$T$106:$AE$130,16,0),"")</f>
        <v>7.4221379310344835</v>
      </c>
      <c r="P87" s="26">
        <f>IFERROR(HLOOKUP($B87,'[1]월별 유입 방류 수질'!$T$106:$AE$130,19,0),"")</f>
        <v>3.2172413793103462E-2</v>
      </c>
      <c r="Q87" s="27">
        <f>IFERROR(HLOOKUP($B87,'[1]월별 유입 방류 수질'!$T$106:$AE$130,22,0),"")</f>
        <v>60.379310344827587</v>
      </c>
      <c r="R87" s="30">
        <f>IFERROR(HLOOKUP($B87,'[1]월별 유입 방류 수질'!$T$106:$AE$130,25,0),"")</f>
        <v>0</v>
      </c>
    </row>
    <row r="88" spans="1:18">
      <c r="A88" s="2"/>
      <c r="B88" s="23">
        <v>3</v>
      </c>
      <c r="C88" s="29">
        <f>IFERROR(HLOOKUP($B88,'[1]월별 유입 방류 유량'!$F$42:$Q$49,4,0),"")</f>
        <v>22816</v>
      </c>
      <c r="D88" s="25">
        <f>IFERROR(HLOOKUP($B88,'[1]월별 유입 방류 수질'!$D$106:$O$130,4,0),"")</f>
        <v>240.77419354838713</v>
      </c>
      <c r="E88" s="25">
        <f>IFERROR(HLOOKUP($B88,'[1]월별 유입 방류 수질'!$D$106:$O$130,10,0),"")</f>
        <v>103.67741935483868</v>
      </c>
      <c r="F88" s="25">
        <f>IFERROR(HLOOKUP($B88,'[1]월별 유입 방류 수질'!$D$106:$O$130,13,0),"")</f>
        <v>233.71290322580643</v>
      </c>
      <c r="G88" s="26">
        <f>IFERROR(HLOOKUP($B88,'[1]월별 유입 방류 수질'!$D$106:$O$130,16,0),"")</f>
        <v>56.919387096774209</v>
      </c>
      <c r="H88" s="26">
        <f>IFERROR(HLOOKUP($B88,'[1]월별 유입 방류 수질'!$D$106:$O$130,19,0),"")</f>
        <v>5.8489677419354855</v>
      </c>
      <c r="I88" s="27">
        <f>IFERROR(HLOOKUP($B88,'[1]월별 유입 방류 수질'!$D$106:$O$130,22,0),"")</f>
        <v>212903.22580645161</v>
      </c>
      <c r="J88" s="28">
        <f>IFERROR(HLOOKUP($B88,'[1]월별 유입 방류 수질'!$D$106:$O$130,25,0),"")</f>
        <v>3.6</v>
      </c>
      <c r="K88" s="29">
        <f>IFERROR(HLOOKUP($B88,'[1]월별 유입 방류 유량'!$F$42:$Q$49,8,0),"")</f>
        <v>21794</v>
      </c>
      <c r="L88" s="25">
        <f>IFERROR(HLOOKUP($B88,'[1]월별 유입 방류 수질'!$T$106:$AE$130,4,0),"")</f>
        <v>1.0387096774193547</v>
      </c>
      <c r="M88" s="25">
        <f>IFERROR(HLOOKUP($B88,'[1]월별 유입 방류 수질'!$T$106:$AE$130,10,0),"")</f>
        <v>2.9387096774193542</v>
      </c>
      <c r="N88" s="25">
        <f>IFERROR(HLOOKUP($B88,'[1]월별 유입 방류 수질'!$T$106:$AE$130,13,0),"")</f>
        <v>1.0838709677419356</v>
      </c>
      <c r="O88" s="26">
        <f>IFERROR(HLOOKUP($B88,'[1]월별 유입 방류 수질'!$T$106:$AE$130,16,0),"")</f>
        <v>6.6183870967741942</v>
      </c>
      <c r="P88" s="26">
        <f>IFERROR(HLOOKUP($B88,'[1]월별 유입 방류 수질'!$T$106:$AE$130,19,0),"")</f>
        <v>3.5419354838709692E-2</v>
      </c>
      <c r="Q88" s="27">
        <f>IFERROR(HLOOKUP($B88,'[1]월별 유입 방류 수질'!$T$106:$AE$130,22,0),"")</f>
        <v>38.967741935483872</v>
      </c>
      <c r="R88" s="30">
        <f>IFERROR(HLOOKUP($B88,'[1]월별 유입 방류 수질'!$T$106:$AE$130,25,0),"")</f>
        <v>0</v>
      </c>
    </row>
    <row r="89" spans="1:18">
      <c r="A89" s="2"/>
      <c r="B89" s="23">
        <v>4</v>
      </c>
      <c r="C89" s="29">
        <f>IFERROR(HLOOKUP($B89,'[1]월별 유입 방류 유량'!$F$42:$Q$49,4,0),"")</f>
        <v>22484</v>
      </c>
      <c r="D89" s="25">
        <f>IFERROR(HLOOKUP($B89,'[1]월별 유입 방류 수질'!$D$106:$O$130,4,0),"")</f>
        <v>305.93999999999994</v>
      </c>
      <c r="E89" s="25">
        <f>IFERROR(HLOOKUP($B89,'[1]월별 유입 방류 수질'!$D$106:$O$130,10,0),"")</f>
        <v>126.31333333333332</v>
      </c>
      <c r="F89" s="25">
        <f>IFERROR(HLOOKUP($B89,'[1]월별 유입 방류 수질'!$D$106:$O$130,13,0),"")</f>
        <v>322.95</v>
      </c>
      <c r="G89" s="26">
        <f>IFERROR(HLOOKUP($B89,'[1]월별 유입 방류 수질'!$D$106:$O$130,16,0),"")</f>
        <v>64.487099999999998</v>
      </c>
      <c r="H89" s="26">
        <f>IFERROR(HLOOKUP($B89,'[1]월별 유입 방류 수질'!$D$106:$O$130,19,0),"")</f>
        <v>6.5376000000000003</v>
      </c>
      <c r="I89" s="27">
        <f>IFERROR(HLOOKUP($B89,'[1]월별 유입 방류 수질'!$D$106:$O$130,22,0),"")</f>
        <v>373000</v>
      </c>
      <c r="J89" s="28">
        <f>IFERROR(HLOOKUP($B89,'[1]월별 유입 방류 수질'!$D$106:$O$130,25,0),"")</f>
        <v>4.0999999999999996</v>
      </c>
      <c r="K89" s="29">
        <f>IFERROR(HLOOKUP($B89,'[1]월별 유입 방류 유량'!$F$42:$Q$49,8,0),"")</f>
        <v>21304</v>
      </c>
      <c r="L89" s="25">
        <f>IFERROR(HLOOKUP($B89,'[1]월별 유입 방류 수질'!$T$106:$AE$130,4,0),"")</f>
        <v>0.75666666666666671</v>
      </c>
      <c r="M89" s="25">
        <f>IFERROR(HLOOKUP($B89,'[1]월별 유입 방류 수질'!$T$106:$AE$130,10,0),"")</f>
        <v>3.4366666666666665</v>
      </c>
      <c r="N89" s="25">
        <f>IFERROR(HLOOKUP($B89,'[1]월별 유입 방류 수질'!$T$106:$AE$130,13,0),"")</f>
        <v>0.87</v>
      </c>
      <c r="O89" s="26">
        <f>IFERROR(HLOOKUP($B89,'[1]월별 유입 방류 수질'!$T$106:$AE$130,16,0),"")</f>
        <v>6.7042999999999999</v>
      </c>
      <c r="P89" s="26">
        <f>IFERROR(HLOOKUP($B89,'[1]월별 유입 방류 수질'!$T$106:$AE$130,19,0),"")</f>
        <v>3.8533333333333329E-2</v>
      </c>
      <c r="Q89" s="27">
        <f>IFERROR(HLOOKUP($B89,'[1]월별 유입 방류 수질'!$T$106:$AE$130,22,0),"")</f>
        <v>30.3</v>
      </c>
      <c r="R89" s="30">
        <f>IFERROR(HLOOKUP($B89,'[1]월별 유입 방류 수질'!$T$106:$AE$130,25,0),"")</f>
        <v>0</v>
      </c>
    </row>
    <row r="90" spans="1:18">
      <c r="A90" s="2"/>
      <c r="B90" s="23">
        <v>5</v>
      </c>
      <c r="C90" s="29">
        <f>IFERROR(HLOOKUP($B90,'[1]월별 유입 방류 유량'!$F$42:$Q$49,4,0),"")</f>
        <v>21100</v>
      </c>
      <c r="D90" s="25">
        <f>IFERROR(HLOOKUP($B90,'[1]월별 유입 방류 수질'!$D$106:$O$130,4,0),"")</f>
        <v>297.21290322580649</v>
      </c>
      <c r="E90" s="25">
        <f>IFERROR(HLOOKUP($B90,'[1]월별 유입 방류 수질'!$D$106:$O$130,10,0),"")</f>
        <v>119.01612903225804</v>
      </c>
      <c r="F90" s="25">
        <f>IFERROR(HLOOKUP($B90,'[1]월별 유입 방류 수질'!$D$106:$O$130,13,0),"")</f>
        <v>315.23870967741942</v>
      </c>
      <c r="G90" s="26">
        <f>IFERROR(HLOOKUP($B90,'[1]월별 유입 방류 수질'!$D$106:$O$130,16,0),"")</f>
        <v>63.966451612903221</v>
      </c>
      <c r="H90" s="26">
        <f>IFERROR(HLOOKUP($B90,'[1]월별 유입 방류 수질'!$D$106:$O$130,19,0),"")</f>
        <v>6.2520967741935474</v>
      </c>
      <c r="I90" s="27">
        <f>IFERROR(HLOOKUP($B90,'[1]월별 유입 방류 수질'!$D$106:$O$130,22,0),"")</f>
        <v>470967.74193548388</v>
      </c>
      <c r="J90" s="28">
        <f>IFERROR(HLOOKUP($B90,'[1]월별 유입 방류 수질'!$D$106:$O$130,25,0),"")</f>
        <v>1.6</v>
      </c>
      <c r="K90" s="29">
        <f>IFERROR(HLOOKUP($B90,'[1]월별 유입 방류 유량'!$F$42:$Q$49,8,0),"")</f>
        <v>19813</v>
      </c>
      <c r="L90" s="25">
        <f>IFERROR(HLOOKUP($B90,'[1]월별 유입 방류 수질'!$T$106:$AE$130,4,0),"")</f>
        <v>0.66451612903225776</v>
      </c>
      <c r="M90" s="25">
        <f>IFERROR(HLOOKUP($B90,'[1]월별 유입 방류 수질'!$T$106:$AE$130,10,0),"")</f>
        <v>3.5387096774193534</v>
      </c>
      <c r="N90" s="25">
        <f>IFERROR(HLOOKUP($B90,'[1]월별 유입 방류 수질'!$T$106:$AE$130,13,0),"")</f>
        <v>0.74838709677419335</v>
      </c>
      <c r="O90" s="26">
        <f>IFERROR(HLOOKUP($B90,'[1]월별 유입 방류 수질'!$T$106:$AE$130,16,0),"")</f>
        <v>6.8270322580645155</v>
      </c>
      <c r="P90" s="26">
        <f>IFERROR(HLOOKUP($B90,'[1]월별 유입 방류 수질'!$T$106:$AE$130,19,0),"")</f>
        <v>3.1419354838709689E-2</v>
      </c>
      <c r="Q90" s="27">
        <f>IFERROR(HLOOKUP($B90,'[1]월별 유입 방류 수질'!$T$106:$AE$130,22,0),"")</f>
        <v>23.419354838709676</v>
      </c>
      <c r="R90" s="30">
        <f>IFERROR(HLOOKUP($B90,'[1]월별 유입 방류 수질'!$T$106:$AE$130,25,0),"")</f>
        <v>0</v>
      </c>
    </row>
    <row r="91" spans="1:18">
      <c r="A91" s="2"/>
      <c r="B91" s="23">
        <v>6</v>
      </c>
      <c r="C91" s="29">
        <f>IFERROR(HLOOKUP($B91,'[1]월별 유입 방류 유량'!$F$42:$Q$49,4,0),"")</f>
        <v>20123</v>
      </c>
      <c r="D91" s="25">
        <f>IFERROR(HLOOKUP($B91,'[1]월별 유입 방류 수질'!$D$106:$O$130,4,0),"")</f>
        <v>267.17333333333329</v>
      </c>
      <c r="E91" s="25">
        <f>IFERROR(HLOOKUP($B91,'[1]월별 유입 방류 수질'!$D$106:$O$130,10,0),"")</f>
        <v>116.80666666666667</v>
      </c>
      <c r="F91" s="25">
        <f>IFERROR(HLOOKUP($B91,'[1]월별 유입 방류 수질'!$D$106:$O$130,13,0),"")</f>
        <v>293.83</v>
      </c>
      <c r="G91" s="26">
        <f>IFERROR(HLOOKUP($B91,'[1]월별 유입 방류 수질'!$D$106:$O$130,16,0),"")</f>
        <v>69.116199999999992</v>
      </c>
      <c r="H91" s="26">
        <f>IFERROR(HLOOKUP($B91,'[1]월별 유입 방류 수질'!$D$106:$O$130,19,0),"")</f>
        <v>6.9615</v>
      </c>
      <c r="I91" s="27">
        <f>IFERROR(HLOOKUP($B91,'[1]월별 유입 방류 수질'!$D$106:$O$130,22,0),"")</f>
        <v>634666.66666666663</v>
      </c>
      <c r="J91" s="28">
        <f>IFERROR(HLOOKUP($B91,'[1]월별 유입 방류 수질'!$D$106:$O$130,25,0),"")</f>
        <v>0.7</v>
      </c>
      <c r="K91" s="29">
        <f>IFERROR(HLOOKUP($B91,'[1]월별 유입 방류 유량'!$F$42:$Q$49,8,0),"")</f>
        <v>18222</v>
      </c>
      <c r="L91" s="25">
        <f>IFERROR(HLOOKUP($B91,'[1]월별 유입 방류 수질'!$T$106:$AE$130,4,0),"")</f>
        <v>0.61999999999999988</v>
      </c>
      <c r="M91" s="25">
        <f>IFERROR(HLOOKUP($B91,'[1]월별 유입 방류 수질'!$T$106:$AE$130,10,0),"")</f>
        <v>3.4266666666666672</v>
      </c>
      <c r="N91" s="25">
        <f>IFERROR(HLOOKUP($B91,'[1]월별 유입 방류 수질'!$T$106:$AE$130,13,0),"")</f>
        <v>0.62333333333333318</v>
      </c>
      <c r="O91" s="26">
        <f>IFERROR(HLOOKUP($B91,'[1]월별 유입 방류 수질'!$T$106:$AE$130,16,0),"")</f>
        <v>8.4528333333333343</v>
      </c>
      <c r="P91" s="26">
        <f>IFERROR(HLOOKUP($B91,'[1]월별 유입 방류 수질'!$T$106:$AE$130,19,0),"")</f>
        <v>4.3466666666666674E-2</v>
      </c>
      <c r="Q91" s="27">
        <f>IFERROR(HLOOKUP($B91,'[1]월별 유입 방류 수질'!$T$106:$AE$130,22,0),"")</f>
        <v>29.4</v>
      </c>
      <c r="R91" s="30">
        <f>IFERROR(HLOOKUP($B91,'[1]월별 유입 방류 수질'!$T$106:$AE$130,25,0),"")</f>
        <v>0</v>
      </c>
    </row>
    <row r="92" spans="1:18">
      <c r="A92" s="2"/>
      <c r="B92" s="23">
        <v>7</v>
      </c>
      <c r="C92" s="29">
        <f>IFERROR(HLOOKUP($B92,'[1]월별 유입 방류 유량'!$F$42:$Q$49,4,0),"")</f>
        <v>23405</v>
      </c>
      <c r="D92" s="25">
        <f>IFERROR(HLOOKUP($B92,'[1]월별 유입 방류 수질'!$D$106:$O$130,4,0),"")</f>
        <v>196.19354838709674</v>
      </c>
      <c r="E92" s="25">
        <f>IFERROR(HLOOKUP($B92,'[1]월별 유입 방류 수질'!$D$106:$O$130,10,0),"")</f>
        <v>76.532258064516114</v>
      </c>
      <c r="F92" s="25">
        <f>IFERROR(HLOOKUP($B92,'[1]월별 유입 방류 수질'!$D$106:$O$130,13,0),"")</f>
        <v>215.01612903225808</v>
      </c>
      <c r="G92" s="26">
        <f>IFERROR(HLOOKUP($B92,'[1]월별 유입 방류 수질'!$D$106:$O$130,16,0),"")</f>
        <v>52.190290322580651</v>
      </c>
      <c r="H92" s="26">
        <f>IFERROR(HLOOKUP($B92,'[1]월별 유입 방류 수질'!$D$106:$O$130,19,0),"")</f>
        <v>5.2232258064516124</v>
      </c>
      <c r="I92" s="27">
        <f>IFERROR(HLOOKUP($B92,'[1]월별 유입 방류 수질'!$D$106:$O$130,22,0),"")</f>
        <v>544032.25806451612</v>
      </c>
      <c r="J92" s="28">
        <f>IFERROR(HLOOKUP($B92,'[1]월별 유입 방류 수질'!$D$106:$O$130,25,0),"")</f>
        <v>1.1000000000000001</v>
      </c>
      <c r="K92" s="29">
        <f>IFERROR(HLOOKUP($B92,'[1]월별 유입 방류 유량'!$F$42:$Q$49,8,0),"")</f>
        <v>20233</v>
      </c>
      <c r="L92" s="25">
        <f>IFERROR(HLOOKUP($B92,'[1]월별 유입 방류 수질'!$T$106:$AE$130,4,0),"")</f>
        <v>0.59354838709677427</v>
      </c>
      <c r="M92" s="25">
        <f>IFERROR(HLOOKUP($B92,'[1]월별 유입 방류 수질'!$T$106:$AE$130,10,0),"")</f>
        <v>4.3225806451612909</v>
      </c>
      <c r="N92" s="25">
        <f>IFERROR(HLOOKUP($B92,'[1]월별 유입 방류 수질'!$T$106:$AE$130,13,0),"")</f>
        <v>0.46129032258064534</v>
      </c>
      <c r="O92" s="26">
        <f>IFERROR(HLOOKUP($B92,'[1]월별 유입 방류 수질'!$T$106:$AE$130,16,0),"")</f>
        <v>7.4417419354838721</v>
      </c>
      <c r="P92" s="26">
        <f>IFERROR(HLOOKUP($B92,'[1]월별 유입 방류 수질'!$T$106:$AE$130,19,0),"")</f>
        <v>6.3870967741935486E-2</v>
      </c>
      <c r="Q92" s="27">
        <f>IFERROR(HLOOKUP($B92,'[1]월별 유입 방류 수질'!$T$106:$AE$130,22,0),"")</f>
        <v>66.193548387096769</v>
      </c>
      <c r="R92" s="30">
        <f>IFERROR(HLOOKUP($B92,'[1]월별 유입 방류 수질'!$T$106:$AE$130,25,0),"")</f>
        <v>0</v>
      </c>
    </row>
    <row r="93" spans="1:18">
      <c r="A93" s="2"/>
      <c r="B93" s="23">
        <v>8</v>
      </c>
      <c r="C93" s="29">
        <f>IFERROR(HLOOKUP($B93,'[1]월별 유입 방류 유량'!$F$42:$Q$49,4,0),"")</f>
        <v>19451</v>
      </c>
      <c r="D93" s="25">
        <f>IFERROR(HLOOKUP($B93,'[1]월별 유입 방류 수질'!$D$106:$O$130,4,0),"")</f>
        <v>258.73548387096776</v>
      </c>
      <c r="E93" s="25">
        <f>IFERROR(HLOOKUP($B93,'[1]월별 유입 방류 수질'!$D$106:$O$130,10,0),"")</f>
        <v>138.19354838709677</v>
      </c>
      <c r="F93" s="25">
        <f>IFERROR(HLOOKUP($B93,'[1]월별 유입 방류 수질'!$D$106:$O$130,13,0),"")</f>
        <v>330.76774193548391</v>
      </c>
      <c r="G93" s="26">
        <f>IFERROR(HLOOKUP($B93,'[1]월별 유입 방류 수질'!$D$106:$O$130,16,0),"")</f>
        <v>64.121838709677434</v>
      </c>
      <c r="H93" s="26">
        <f>IFERROR(HLOOKUP($B93,'[1]월별 유입 방류 수질'!$D$106:$O$130,19,0),"")</f>
        <v>6.961677419354837</v>
      </c>
      <c r="I93" s="27">
        <f>IFERROR(HLOOKUP($B93,'[1]월별 유입 방류 수질'!$D$106:$O$130,22,0),"")</f>
        <v>707741.93548387091</v>
      </c>
      <c r="J93" s="28">
        <f>IFERROR(HLOOKUP($B93,'[1]월별 유입 방류 수질'!$D$106:$O$130,25,0),"")</f>
        <v>1.1000000000000001</v>
      </c>
      <c r="K93" s="29">
        <f>IFERROR(HLOOKUP($B93,'[1]월별 유입 방류 유량'!$F$42:$Q$49,8,0),"")</f>
        <v>18168</v>
      </c>
      <c r="L93" s="25">
        <f>IFERROR(HLOOKUP($B93,'[1]월별 유입 방류 수질'!$T$106:$AE$130,4,0),"")</f>
        <v>0.5258064516129034</v>
      </c>
      <c r="M93" s="25">
        <f>IFERROR(HLOOKUP($B93,'[1]월별 유입 방류 수질'!$T$106:$AE$130,10,0),"")</f>
        <v>2.7935483870967741</v>
      </c>
      <c r="N93" s="25">
        <f>IFERROR(HLOOKUP($B93,'[1]월별 유입 방류 수질'!$T$106:$AE$130,13,0),"")</f>
        <v>0.47096774193548391</v>
      </c>
      <c r="O93" s="26">
        <f>IFERROR(HLOOKUP($B93,'[1]월별 유입 방류 수질'!$T$106:$AE$130,16,0),"")</f>
        <v>7.8321290322580639</v>
      </c>
      <c r="P93" s="26">
        <f>IFERROR(HLOOKUP($B93,'[1]월별 유입 방류 수질'!$T$106:$AE$130,19,0),"")</f>
        <v>4.2903225806451617E-2</v>
      </c>
      <c r="Q93" s="27">
        <f>IFERROR(HLOOKUP($B93,'[1]월별 유입 방류 수질'!$T$106:$AE$130,22,0),"")</f>
        <v>160.90322580645162</v>
      </c>
      <c r="R93" s="30">
        <f>IFERROR(HLOOKUP($B93,'[1]월별 유입 방류 수질'!$T$106:$AE$130,25,0),"")</f>
        <v>0</v>
      </c>
    </row>
    <row r="94" spans="1:18">
      <c r="A94" s="2"/>
      <c r="B94" s="23">
        <v>9</v>
      </c>
      <c r="C94" s="29">
        <f>IFERROR(HLOOKUP($B94,'[1]월별 유입 방류 유량'!$F$42:$Q$49,4,0),"")</f>
        <v>20679</v>
      </c>
      <c r="D94" s="25">
        <f>IFERROR(HLOOKUP($B94,'[1]월별 유입 방류 수질'!$D$106:$O$130,4,0),"")</f>
        <v>240.39000000000001</v>
      </c>
      <c r="E94" s="25">
        <f>IFERROR(HLOOKUP($B94,'[1]월별 유입 방류 수질'!$D$106:$O$130,10,0),"")</f>
        <v>100.85666666666664</v>
      </c>
      <c r="F94" s="25">
        <f>IFERROR(HLOOKUP($B94,'[1]월별 유입 방류 수질'!$D$106:$O$130,13,0),"")</f>
        <v>265.25333333333333</v>
      </c>
      <c r="G94" s="26">
        <f>IFERROR(HLOOKUP($B94,'[1]월별 유입 방류 수질'!$D$106:$O$130,16,0),"")</f>
        <v>58.85383333333332</v>
      </c>
      <c r="H94" s="26">
        <f>IFERROR(HLOOKUP($B94,'[1]월별 유입 방류 수질'!$D$106:$O$130,19,0),"")</f>
        <v>6.1320666666666659</v>
      </c>
      <c r="I94" s="27">
        <f>IFERROR(HLOOKUP($B94,'[1]월별 유입 방류 수질'!$D$106:$O$130,22,0),"")</f>
        <v>487333.33333333331</v>
      </c>
      <c r="J94" s="28">
        <f>IFERROR(HLOOKUP($B94,'[1]월별 유입 방류 수질'!$D$106:$O$130,25,0),"")</f>
        <v>1.3</v>
      </c>
      <c r="K94" s="29">
        <f>IFERROR(HLOOKUP($B94,'[1]월별 유입 방류 유량'!$F$42:$Q$49,8,0),"")</f>
        <v>19401</v>
      </c>
      <c r="L94" s="25">
        <f>IFERROR(HLOOKUP($B94,'[1]월별 유입 방류 수질'!$T$106:$AE$130,4,0),"")</f>
        <v>0.66666666666666652</v>
      </c>
      <c r="M94" s="25">
        <f>IFERROR(HLOOKUP($B94,'[1]월별 유입 방류 수질'!$T$106:$AE$130,10,0),"")</f>
        <v>3.31</v>
      </c>
      <c r="N94" s="25">
        <f>IFERROR(HLOOKUP($B94,'[1]월별 유입 방류 수질'!$T$106:$AE$130,13,0),"")</f>
        <v>0.43333333333333357</v>
      </c>
      <c r="O94" s="26">
        <f>IFERROR(HLOOKUP($B94,'[1]월별 유입 방류 수질'!$T$106:$AE$130,16,0),"")</f>
        <v>6.6937000000000006</v>
      </c>
      <c r="P94" s="26">
        <f>IFERROR(HLOOKUP($B94,'[1]월별 유입 방류 수질'!$T$106:$AE$130,19,0),"")</f>
        <v>5.2933333333333339E-2</v>
      </c>
      <c r="Q94" s="27">
        <f>IFERROR(HLOOKUP($B94,'[1]월별 유입 방류 수질'!$T$106:$AE$130,22,0),"")</f>
        <v>141.23333333333332</v>
      </c>
      <c r="R94" s="30">
        <f>IFERROR(HLOOKUP($B94,'[1]월별 유입 방류 수질'!$T$106:$AE$130,25,0),"")</f>
        <v>0</v>
      </c>
    </row>
    <row r="95" spans="1:18">
      <c r="A95" s="2"/>
      <c r="B95" s="23">
        <v>10</v>
      </c>
      <c r="C95" s="29">
        <f>IFERROR(HLOOKUP($B95,'[1]월별 유입 방류 유량'!$F$42:$Q$49,4,0),"")</f>
        <v>20761</v>
      </c>
      <c r="D95" s="25">
        <f>IFERROR(HLOOKUP($B95,'[1]월별 유입 방류 수질'!$D$106:$O$130,4,0),"")</f>
        <v>243.53548387096768</v>
      </c>
      <c r="E95" s="25">
        <f>IFERROR(HLOOKUP($B95,'[1]월별 유입 방류 수질'!$D$106:$O$130,10,0),"")</f>
        <v>115.53225806451614</v>
      </c>
      <c r="F95" s="25">
        <f>IFERROR(HLOOKUP($B95,'[1]월별 유입 방류 수질'!$D$106:$O$130,13,0),"")</f>
        <v>273.85161290322577</v>
      </c>
      <c r="G95" s="26">
        <f>IFERROR(HLOOKUP($B95,'[1]월별 유입 방류 수질'!$D$106:$O$130,16,0),"")</f>
        <v>56.321290322580651</v>
      </c>
      <c r="H95" s="26">
        <f>IFERROR(HLOOKUP($B95,'[1]월별 유입 방류 수질'!$D$106:$O$130,19,0),"")</f>
        <v>6.2395483870967743</v>
      </c>
      <c r="I95" s="27">
        <f>IFERROR(HLOOKUP($B95,'[1]월별 유입 방류 수질'!$D$106:$O$130,22,0),"")</f>
        <v>441290.32258064515</v>
      </c>
      <c r="J95" s="28">
        <f>IFERROR(HLOOKUP($B95,'[1]월별 유입 방류 수질'!$D$106:$O$130,25,0),"")</f>
        <v>0.9</v>
      </c>
      <c r="K95" s="29">
        <f>IFERROR(HLOOKUP($B95,'[1]월별 유입 방류 유량'!$F$42:$Q$49,8,0),"")</f>
        <v>19755</v>
      </c>
      <c r="L95" s="25">
        <f>IFERROR(HLOOKUP($B95,'[1]월별 유입 방류 수질'!$T$106:$AE$130,4,0),"")</f>
        <v>0.61935483870967734</v>
      </c>
      <c r="M95" s="25">
        <f>IFERROR(HLOOKUP($B95,'[1]월별 유입 방류 수질'!$T$106:$AE$130,10,0),"")</f>
        <v>3.5032258064516122</v>
      </c>
      <c r="N95" s="25">
        <f>IFERROR(HLOOKUP($B95,'[1]월별 유입 방류 수질'!$T$106:$AE$130,13,0),"")</f>
        <v>0.51935483870967736</v>
      </c>
      <c r="O95" s="26">
        <f>IFERROR(HLOOKUP($B95,'[1]월별 유입 방류 수질'!$T$106:$AE$130,16,0),"")</f>
        <v>6.3603225806451622</v>
      </c>
      <c r="P95" s="26">
        <f>IFERROR(HLOOKUP($B95,'[1]월별 유입 방류 수질'!$T$106:$AE$130,19,0),"")</f>
        <v>3.8032258064516121E-2</v>
      </c>
      <c r="Q95" s="27">
        <f>IFERROR(HLOOKUP($B95,'[1]월별 유입 방류 수질'!$T$106:$AE$130,22,0),"")</f>
        <v>76.258064516129039</v>
      </c>
      <c r="R95" s="30">
        <f>IFERROR(HLOOKUP($B95,'[1]월별 유입 방류 수질'!$T$106:$AE$130,25,0),"")</f>
        <v>0</v>
      </c>
    </row>
    <row r="96" spans="1:18">
      <c r="A96" s="2"/>
      <c r="B96" s="23">
        <v>11</v>
      </c>
      <c r="C96" s="29" t="str">
        <f>IFERROR(HLOOKUP($B96,'[1]월별 유입 방류 유량'!$F$42:$Q$49,4,0),"")</f>
        <v/>
      </c>
      <c r="D96" s="25" t="str">
        <f>IFERROR(HLOOKUP($B96,'[1]월별 유입 방류 수질'!$D$106:$O$130,4,0),"")</f>
        <v/>
      </c>
      <c r="E96" s="25" t="str">
        <f>IFERROR(HLOOKUP($B96,'[1]월별 유입 방류 수질'!$D$106:$O$130,10,0),"")</f>
        <v/>
      </c>
      <c r="F96" s="25" t="str">
        <f>IFERROR(HLOOKUP($B96,'[1]월별 유입 방류 수질'!$D$106:$O$130,13,0),"")</f>
        <v/>
      </c>
      <c r="G96" s="26" t="str">
        <f>IFERROR(HLOOKUP($B96,'[1]월별 유입 방류 수질'!$D$106:$O$130,16,0),"")</f>
        <v/>
      </c>
      <c r="H96" s="26" t="str">
        <f>IFERROR(HLOOKUP($B96,'[1]월별 유입 방류 수질'!$D$106:$O$130,19,0),"")</f>
        <v/>
      </c>
      <c r="I96" s="27" t="str">
        <f>IFERROR(HLOOKUP($B96,'[1]월별 유입 방류 수질'!$D$106:$O$130,22,0),"")</f>
        <v/>
      </c>
      <c r="J96" s="28" t="str">
        <f>IFERROR(HLOOKUP($B96,'[1]월별 유입 방류 수질'!$D$106:$O$130,25,0),"")</f>
        <v/>
      </c>
      <c r="K96" s="29" t="str">
        <f>IFERROR(HLOOKUP($B96,'[1]월별 유입 방류 유량'!$F$42:$Q$49,8,0),"")</f>
        <v/>
      </c>
      <c r="L96" s="25" t="str">
        <f>IFERROR(HLOOKUP($B96,'[1]월별 유입 방류 수질'!$T$106:$AE$130,4,0),"")</f>
        <v/>
      </c>
      <c r="M96" s="25" t="str">
        <f>IFERROR(HLOOKUP($B96,'[1]월별 유입 방류 수질'!$T$106:$AE$130,10,0),"")</f>
        <v/>
      </c>
      <c r="N96" s="25" t="str">
        <f>IFERROR(HLOOKUP($B96,'[1]월별 유입 방류 수질'!$T$106:$AE$130,13,0),"")</f>
        <v/>
      </c>
      <c r="O96" s="26" t="str">
        <f>IFERROR(HLOOKUP($B96,'[1]월별 유입 방류 수질'!$T$106:$AE$130,16,0),"")</f>
        <v/>
      </c>
      <c r="P96" s="26" t="str">
        <f>IFERROR(HLOOKUP($B96,'[1]월별 유입 방류 수질'!$T$106:$AE$130,19,0),"")</f>
        <v/>
      </c>
      <c r="Q96" s="27" t="str">
        <f>IFERROR(HLOOKUP($B96,'[1]월별 유입 방류 수질'!$T$106:$AE$130,22,0),"")</f>
        <v/>
      </c>
      <c r="R96" s="30" t="str">
        <f>IFERROR(HLOOKUP($B96,'[1]월별 유입 방류 수질'!$T$106:$AE$130,25,0),"")</f>
        <v/>
      </c>
    </row>
    <row r="97" spans="1:18">
      <c r="A97" s="2"/>
      <c r="B97" s="23">
        <v>12</v>
      </c>
      <c r="C97" s="29" t="str">
        <f>IFERROR(HLOOKUP($B97,'[1]월별 유입 방류 유량'!$F$42:$Q$49,4,0),"")</f>
        <v/>
      </c>
      <c r="D97" s="25" t="str">
        <f>IFERROR(HLOOKUP($B97,'[1]월별 유입 방류 수질'!$D$106:$O$130,4,0),"")</f>
        <v/>
      </c>
      <c r="E97" s="25" t="str">
        <f>IFERROR(HLOOKUP($B97,'[1]월별 유입 방류 수질'!$D$106:$O$130,10,0),"")</f>
        <v/>
      </c>
      <c r="F97" s="25" t="str">
        <f>IFERROR(HLOOKUP($B97,'[1]월별 유입 방류 수질'!$D$106:$O$130,13,0),"")</f>
        <v/>
      </c>
      <c r="G97" s="26" t="str">
        <f>IFERROR(HLOOKUP($B97,'[1]월별 유입 방류 수질'!$D$106:$O$130,16,0),"")</f>
        <v/>
      </c>
      <c r="H97" s="26" t="str">
        <f>IFERROR(HLOOKUP($B97,'[1]월별 유입 방류 수질'!$D$106:$O$130,19,0),"")</f>
        <v/>
      </c>
      <c r="I97" s="27" t="str">
        <f>IFERROR(HLOOKUP($B97,'[1]월별 유입 방류 수질'!$D$106:$O$130,22,0),"")</f>
        <v/>
      </c>
      <c r="J97" s="28" t="str">
        <f>IFERROR(HLOOKUP($B97,'[1]월별 유입 방류 수질'!$D$106:$O$130,25,0),"")</f>
        <v/>
      </c>
      <c r="K97" s="29" t="str">
        <f>IFERROR(HLOOKUP($B97,'[1]월별 유입 방류 유량'!$F$42:$Q$49,8,0),"")</f>
        <v/>
      </c>
      <c r="L97" s="25" t="str">
        <f>IFERROR(HLOOKUP($B97,'[1]월별 유입 방류 수질'!$T$106:$AE$130,4,0),"")</f>
        <v/>
      </c>
      <c r="M97" s="25" t="str">
        <f>IFERROR(HLOOKUP($B97,'[1]월별 유입 방류 수질'!$T$106:$AE$130,10,0),"")</f>
        <v/>
      </c>
      <c r="N97" s="25" t="str">
        <f>IFERROR(HLOOKUP($B97,'[1]월별 유입 방류 수질'!$T$106:$AE$130,13,0),"")</f>
        <v/>
      </c>
      <c r="O97" s="26" t="str">
        <f>IFERROR(HLOOKUP($B97,'[1]월별 유입 방류 수질'!$T$106:$AE$130,16,0),"")</f>
        <v/>
      </c>
      <c r="P97" s="26" t="str">
        <f>IFERROR(HLOOKUP($B97,'[1]월별 유입 방류 수질'!$T$106:$AE$130,19,0),"")</f>
        <v/>
      </c>
      <c r="Q97" s="27" t="str">
        <f>IFERROR(HLOOKUP($B97,'[1]월별 유입 방류 수질'!$T$106:$AE$130,22,0),"")</f>
        <v/>
      </c>
      <c r="R97" s="30" t="str">
        <f>IFERROR(HLOOKUP($B97,'[1]월별 유입 방류 수질'!$T$106:$AE$130,25,0),"")</f>
        <v/>
      </c>
    </row>
    <row r="98" spans="1:18" ht="17.25" thickBot="1">
      <c r="A98" s="2"/>
      <c r="B98" s="31" t="s">
        <v>13</v>
      </c>
      <c r="C98" s="32">
        <f>'[1]유량수질 년평균'!C9</f>
        <v>21323</v>
      </c>
      <c r="D98" s="49">
        <f>'[1]유량수질 년평균'!D9</f>
        <v>260.23475409836072</v>
      </c>
      <c r="E98" s="49">
        <f>'[1]유량수질 년평균'!F9</f>
        <v>113.55639344262299</v>
      </c>
      <c r="F98" s="49">
        <f>'[1]유량수질 년평균'!G9</f>
        <v>273.24491803278693</v>
      </c>
      <c r="G98" s="50">
        <f>'[1]유량수질 년평균'!H9</f>
        <v>60.326672131147475</v>
      </c>
      <c r="H98" s="50">
        <f>'[1]유량수질 년평균'!I9</f>
        <v>6.1574393442622952</v>
      </c>
      <c r="I98" s="51">
        <f>'[1]유량수질 년평균'!J9</f>
        <v>424360.65573770495</v>
      </c>
      <c r="J98" s="52">
        <f>'[1]월별 유입 방류 수질'!P130</f>
        <v>1.5299999999999998</v>
      </c>
      <c r="K98" s="37">
        <f>'[1]유량수질 년평균'!K9</f>
        <v>19919</v>
      </c>
      <c r="L98" s="49">
        <f>'[1]유량수질 년평균'!L9</f>
        <v>0.73737704918032809</v>
      </c>
      <c r="M98" s="49">
        <f>'[1]유량수질 년평균'!N9</f>
        <v>3.2921311475409842</v>
      </c>
      <c r="N98" s="49">
        <f>'[1]유량수질 년평균'!O9</f>
        <v>0.7108196721311475</v>
      </c>
      <c r="O98" s="50">
        <f>'[1]유량수질 년평균'!P9</f>
        <v>7.4091049180327859</v>
      </c>
      <c r="P98" s="50">
        <f>'[1]유량수질 년평균'!Q9</f>
        <v>4.1691803278688502E-2</v>
      </c>
      <c r="Q98" s="51">
        <f>'[1]유량수질 년평균'!R9</f>
        <v>64.734426229508202</v>
      </c>
      <c r="R98" s="38">
        <f>'[1]월별 유입 방류 수질'!AF130</f>
        <v>0</v>
      </c>
    </row>
    <row r="99" spans="1:18" ht="17.25" thickBot="1">
      <c r="A99" s="56"/>
      <c r="B99" s="57"/>
      <c r="C99" s="58"/>
      <c r="D99" s="59"/>
      <c r="E99" s="59"/>
      <c r="F99" s="59"/>
      <c r="G99" s="60"/>
      <c r="H99" s="60"/>
      <c r="I99" s="61"/>
      <c r="J99" s="59"/>
      <c r="K99" s="58"/>
      <c r="L99" s="59"/>
      <c r="M99" s="59"/>
      <c r="N99" s="59"/>
      <c r="O99" s="60"/>
      <c r="P99" s="60"/>
      <c r="Q99" s="61"/>
      <c r="R99" s="59"/>
    </row>
    <row r="100" spans="1:18">
      <c r="A100" s="2"/>
      <c r="B100" s="66" t="s">
        <v>19</v>
      </c>
      <c r="C100" s="68" t="s">
        <v>2</v>
      </c>
      <c r="D100" s="69"/>
      <c r="E100" s="69"/>
      <c r="F100" s="69"/>
      <c r="G100" s="69"/>
      <c r="H100" s="69"/>
      <c r="I100" s="70"/>
      <c r="J100" s="8"/>
      <c r="K100" s="71" t="s">
        <v>3</v>
      </c>
      <c r="L100" s="69"/>
      <c r="M100" s="69"/>
      <c r="N100" s="69"/>
      <c r="O100" s="69"/>
      <c r="P100" s="69"/>
      <c r="Q100" s="70"/>
      <c r="R100" s="72"/>
    </row>
    <row r="101" spans="1:18" ht="41.25" thickBot="1">
      <c r="A101" s="2"/>
      <c r="B101" s="67"/>
      <c r="C101" s="9" t="s">
        <v>4</v>
      </c>
      <c r="D101" s="10" t="s">
        <v>5</v>
      </c>
      <c r="E101" s="10" t="s">
        <v>6</v>
      </c>
      <c r="F101" s="11" t="s">
        <v>7</v>
      </c>
      <c r="G101" s="12" t="s">
        <v>8</v>
      </c>
      <c r="H101" s="12" t="s">
        <v>9</v>
      </c>
      <c r="I101" s="13" t="s">
        <v>10</v>
      </c>
      <c r="J101" s="14" t="s">
        <v>11</v>
      </c>
      <c r="K101" s="9" t="s">
        <v>12</v>
      </c>
      <c r="L101" s="10" t="s">
        <v>5</v>
      </c>
      <c r="M101" s="10" t="s">
        <v>6</v>
      </c>
      <c r="N101" s="11" t="s">
        <v>7</v>
      </c>
      <c r="O101" s="12" t="s">
        <v>8</v>
      </c>
      <c r="P101" s="12" t="s">
        <v>9</v>
      </c>
      <c r="Q101" s="13" t="s">
        <v>10</v>
      </c>
      <c r="R101" s="14" t="s">
        <v>11</v>
      </c>
    </row>
    <row r="102" spans="1:18" ht="17.25" thickTop="1">
      <c r="A102" s="2"/>
      <c r="B102" s="15">
        <v>1</v>
      </c>
      <c r="C102" s="44">
        <f>IFERROR(HLOOKUP($B102,'[1]월별 유입 방류 유량'!$F$62:$Q$69,4,0),"")</f>
        <v>29098</v>
      </c>
      <c r="D102" s="45">
        <f>IFERROR(HLOOKUP($B102,'[1]월별 유입 방류 수질'!$D$158:$O$182,4,0),"")</f>
        <v>171.84838709677416</v>
      </c>
      <c r="E102" s="45">
        <f>IFERROR(HLOOKUP($B102,'[1]월별 유입 방류 수질'!$D$158:$O$182,10,0),"")</f>
        <v>99.622580645161278</v>
      </c>
      <c r="F102" s="45">
        <f>IFERROR(HLOOKUP($B102,'[1]월별 유입 방류 수질'!$D$158:$O$182,13,0),"")</f>
        <v>164.21290322580646</v>
      </c>
      <c r="G102" s="46">
        <f>IFERROR(HLOOKUP($B102,'[1]월별 유입 방류 수질'!$D$158:$O$182,16,0),"")</f>
        <v>41.019387096774203</v>
      </c>
      <c r="H102" s="46">
        <f>IFERROR(HLOOKUP($B102,'[1]월별 유입 방류 수질'!$D$158:$O$182,19,0),"")</f>
        <v>3.9769999999999994</v>
      </c>
      <c r="I102" s="47">
        <f>IFERROR(HLOOKUP($B102,'[1]월별 유입 방류 수질'!$D$158:$O$182,22,0),"")</f>
        <v>138290.32258064515</v>
      </c>
      <c r="J102" s="48">
        <f>IFERROR(HLOOKUP($B102,'[1]월별 유입 방류 수질'!$D$158:$O$182,25,0),"")</f>
        <v>0.8</v>
      </c>
      <c r="K102" s="44">
        <f>IFERROR(HLOOKUP($B102,'[1]월별 유입 방류 유량'!$F$62:$Q$69,8,0),"")</f>
        <v>28761</v>
      </c>
      <c r="L102" s="45">
        <f>IFERROR(HLOOKUP($B102,'[1]월별 유입 방류 수질'!$T$158:$AE$182,4,0),"")</f>
        <v>2.245161290322581</v>
      </c>
      <c r="M102" s="45">
        <f>IFERROR(HLOOKUP($B102,'[1]월별 유입 방류 수질'!$T$158:$AE$182,10,0),"")</f>
        <v>5.9677419354838719</v>
      </c>
      <c r="N102" s="45">
        <f>IFERROR(HLOOKUP($B102,'[1]월별 유입 방류 수질'!$T$158:$AE$182,13,0),"")</f>
        <v>1.7354838709677425</v>
      </c>
      <c r="O102" s="46">
        <f>IFERROR(HLOOKUP($B102,'[1]월별 유입 방류 수질'!$T$158:$AE$182,16,0),"")</f>
        <v>10.310935483870967</v>
      </c>
      <c r="P102" s="46">
        <f>IFERROR(HLOOKUP($B102,'[1]월별 유입 방류 수질'!$T$158:$AE$182,19,0),"")</f>
        <v>5.193548387096774E-2</v>
      </c>
      <c r="Q102" s="47">
        <f>IFERROR(HLOOKUP($B102,'[1]월별 유입 방류 수질'!$T$158:$AE$182,22,0),"")</f>
        <v>0.61290322580645162</v>
      </c>
      <c r="R102" s="22">
        <f>IFERROR(HLOOKUP($B102,'[1]월별 유입 방류 수질'!$T$158:$AE$182,25,0),"")</f>
        <v>0</v>
      </c>
    </row>
    <row r="103" spans="1:18">
      <c r="A103" s="2"/>
      <c r="B103" s="23">
        <v>2</v>
      </c>
      <c r="C103" s="29">
        <f>IFERROR(HLOOKUP($B103,'[1]월별 유입 방류 유량'!$F$62:$Q$69,4,0),"")</f>
        <v>29754</v>
      </c>
      <c r="D103" s="25">
        <f>IFERROR(HLOOKUP($B103,'[1]월별 유입 방류 수질'!$D$158:$O$182,4,0),"")</f>
        <v>179.48275862068965</v>
      </c>
      <c r="E103" s="25">
        <f>IFERROR(HLOOKUP($B103,'[1]월별 유입 방류 수질'!$D$158:$O$182,10,0),"")</f>
        <v>99.179310344827599</v>
      </c>
      <c r="F103" s="25">
        <f>IFERROR(HLOOKUP($B103,'[1]월별 유입 방류 수질'!$D$158:$O$182,13,0),"")</f>
        <v>154.40344827586208</v>
      </c>
      <c r="G103" s="26">
        <f>IFERROR(HLOOKUP($B103,'[1]월별 유입 방류 수질'!$D$158:$O$182,16,0),"")</f>
        <v>34.99641379310345</v>
      </c>
      <c r="H103" s="26">
        <f>IFERROR(HLOOKUP($B103,'[1]월별 유입 방류 수질'!$D$158:$O$182,19,0),"")</f>
        <v>3.2706206896551722</v>
      </c>
      <c r="I103" s="27">
        <f>IFERROR(HLOOKUP($B103,'[1]월별 유입 방류 수질'!$D$158:$O$182,22,0),"")</f>
        <v>144448.27586206896</v>
      </c>
      <c r="J103" s="28">
        <f>IFERROR(HLOOKUP($B103,'[1]월별 유입 방류 수질'!$D$158:$O$182,25,0),"")</f>
        <v>0</v>
      </c>
      <c r="K103" s="29">
        <f>IFERROR(HLOOKUP($B103,'[1]월별 유입 방류 유량'!$F$62:$Q$69,8,0),"")</f>
        <v>28913</v>
      </c>
      <c r="L103" s="25">
        <f>IFERROR(HLOOKUP($B103,'[1]월별 유입 방류 수질'!$T$158:$AE$182,4,0),"")</f>
        <v>2.1793103448275857</v>
      </c>
      <c r="M103" s="25">
        <f>IFERROR(HLOOKUP($B103,'[1]월별 유입 방류 수질'!$T$158:$AE$182,10,0),"")</f>
        <v>7.4620689655172416</v>
      </c>
      <c r="N103" s="25">
        <f>IFERROR(HLOOKUP($B103,'[1]월별 유입 방류 수질'!$T$158:$AE$182,13,0),"")</f>
        <v>1.627586206896551</v>
      </c>
      <c r="O103" s="26">
        <f>IFERROR(HLOOKUP($B103,'[1]월별 유입 방류 수질'!$T$158:$AE$182,16,0),"")</f>
        <v>8.0227931034482758</v>
      </c>
      <c r="P103" s="26">
        <f>IFERROR(HLOOKUP($B103,'[1]월별 유입 방류 수질'!$T$158:$AE$182,19,0),"")</f>
        <v>3.5413793103448291E-2</v>
      </c>
      <c r="Q103" s="27">
        <f>IFERROR(HLOOKUP($B103,'[1]월별 유입 방류 수질'!$T$158:$AE$182,22,0),"")</f>
        <v>1.6551724137931034</v>
      </c>
      <c r="R103" s="30">
        <f>IFERROR(HLOOKUP($B103,'[1]월별 유입 방류 수질'!$T$158:$AE$182,25,0),"")</f>
        <v>0</v>
      </c>
    </row>
    <row r="104" spans="1:18">
      <c r="A104" s="2"/>
      <c r="B104" s="23">
        <v>3</v>
      </c>
      <c r="C104" s="29">
        <f>IFERROR(HLOOKUP($B104,'[1]월별 유입 방류 유량'!$F$62:$Q$69,4,0),"")</f>
        <v>30896</v>
      </c>
      <c r="D104" s="25">
        <f>IFERROR(HLOOKUP($B104,'[1]월별 유입 방류 수질'!$D$158:$O$182,4,0),"")</f>
        <v>211.02580645161299</v>
      </c>
      <c r="E104" s="25">
        <f>IFERROR(HLOOKUP($B104,'[1]월별 유입 방류 수질'!$D$158:$O$182,10,0),"")</f>
        <v>116.33548387096776</v>
      </c>
      <c r="F104" s="25">
        <f>IFERROR(HLOOKUP($B104,'[1]월별 유입 방류 수질'!$D$158:$O$182,13,0),"")</f>
        <v>204.96129032258062</v>
      </c>
      <c r="G104" s="26">
        <f>IFERROR(HLOOKUP($B104,'[1]월별 유입 방류 수질'!$D$158:$O$182,16,0),"")</f>
        <v>39.090354838709665</v>
      </c>
      <c r="H104" s="26">
        <f>IFERROR(HLOOKUP($B104,'[1]월별 유입 방류 수질'!$D$158:$O$182,19,0),"")</f>
        <v>3.9060645161290322</v>
      </c>
      <c r="I104" s="27">
        <f>IFERROR(HLOOKUP($B104,'[1]월별 유입 방류 수질'!$D$158:$O$182,22,0),"")</f>
        <v>189935.48387096773</v>
      </c>
      <c r="J104" s="28">
        <f>IFERROR(HLOOKUP($B104,'[1]월별 유입 방류 수질'!$D$158:$O$182,25,0),"")</f>
        <v>0</v>
      </c>
      <c r="K104" s="29">
        <f>IFERROR(HLOOKUP($B104,'[1]월별 유입 방류 유량'!$F$62:$Q$69,8,0),"")</f>
        <v>29736</v>
      </c>
      <c r="L104" s="25">
        <f>IFERROR(HLOOKUP($B104,'[1]월별 유입 방류 수질'!$T$158:$AE$182,4,0),"")</f>
        <v>2.4580645161290318</v>
      </c>
      <c r="M104" s="25">
        <f>IFERROR(HLOOKUP($B104,'[1]월별 유입 방류 수질'!$T$158:$AE$182,10,0),"")</f>
        <v>7.4354838709677411</v>
      </c>
      <c r="N104" s="25">
        <f>IFERROR(HLOOKUP($B104,'[1]월별 유입 방류 수질'!$T$158:$AE$182,13,0),"")</f>
        <v>1.5548387096774192</v>
      </c>
      <c r="O104" s="26">
        <f>IFERROR(HLOOKUP($B104,'[1]월별 유입 방류 수질'!$T$158:$AE$182,16,0),"")</f>
        <v>9.0255806451612912</v>
      </c>
      <c r="P104" s="26">
        <f>IFERROR(HLOOKUP($B104,'[1]월별 유입 방류 수질'!$T$158:$AE$182,19,0),"")</f>
        <v>2.4645161290322595E-2</v>
      </c>
      <c r="Q104" s="27">
        <f>IFERROR(HLOOKUP($B104,'[1]월별 유입 방류 수질'!$T$158:$AE$182,22,0),"")</f>
        <v>0.67741935483870963</v>
      </c>
      <c r="R104" s="30">
        <f>IFERROR(HLOOKUP($B104,'[1]월별 유입 방류 수질'!$T$158:$AE$182,25,0),"")</f>
        <v>0</v>
      </c>
    </row>
    <row r="105" spans="1:18">
      <c r="A105" s="2"/>
      <c r="B105" s="23">
        <v>4</v>
      </c>
      <c r="C105" s="29">
        <f>IFERROR(HLOOKUP($B105,'[1]월별 유입 방류 유량'!$F$62:$Q$69,4,0),"")</f>
        <v>32173</v>
      </c>
      <c r="D105" s="25">
        <f>IFERROR(HLOOKUP($B105,'[1]월별 유입 방류 수질'!$D$158:$O$182,4,0),"")</f>
        <v>188.73333333333332</v>
      </c>
      <c r="E105" s="25">
        <f>IFERROR(HLOOKUP($B105,'[1]월별 유입 방류 수질'!$D$158:$O$182,10,0),"")</f>
        <v>106.09333333333331</v>
      </c>
      <c r="F105" s="25">
        <f>IFERROR(HLOOKUP($B105,'[1]월별 유입 방류 수질'!$D$158:$O$182,13,0),"")</f>
        <v>193.91000000000003</v>
      </c>
      <c r="G105" s="26">
        <f>IFERROR(HLOOKUP($B105,'[1]월별 유입 방류 수질'!$D$158:$O$182,16,0),"")</f>
        <v>44.013666666666659</v>
      </c>
      <c r="H105" s="26">
        <f>IFERROR(HLOOKUP($B105,'[1]월별 유입 방류 수질'!$D$158:$O$182,19,0),"")</f>
        <v>4.3681333333333328</v>
      </c>
      <c r="I105" s="27">
        <f>IFERROR(HLOOKUP($B105,'[1]월별 유입 방류 수질'!$D$158:$O$182,22,0),"")</f>
        <v>302066.66666666669</v>
      </c>
      <c r="J105" s="28">
        <f>IFERROR(HLOOKUP($B105,'[1]월별 유입 방류 수질'!$D$158:$O$182,25,0),"")</f>
        <v>1.4</v>
      </c>
      <c r="K105" s="29">
        <f>IFERROR(HLOOKUP($B105,'[1]월별 유입 방류 유량'!$F$62:$Q$69,8,0),"")</f>
        <v>31888</v>
      </c>
      <c r="L105" s="25">
        <f>IFERROR(HLOOKUP($B105,'[1]월별 유입 방류 수질'!$T$158:$AE$182,4,0),"")</f>
        <v>2.5266666666666664</v>
      </c>
      <c r="M105" s="25">
        <f>IFERROR(HLOOKUP($B105,'[1]월별 유입 방류 수질'!$T$158:$AE$182,10,0),"")</f>
        <v>8.92</v>
      </c>
      <c r="N105" s="25">
        <f>IFERROR(HLOOKUP($B105,'[1]월별 유입 방류 수질'!$T$158:$AE$182,13,0),"")</f>
        <v>2.0733333333333333</v>
      </c>
      <c r="O105" s="26">
        <f>IFERROR(HLOOKUP($B105,'[1]월별 유입 방류 수질'!$T$158:$AE$182,16,0),"")</f>
        <v>7.7564666666666673</v>
      </c>
      <c r="P105" s="26">
        <f>IFERROR(HLOOKUP($B105,'[1]월별 유입 방류 수질'!$T$158:$AE$182,19,0),"")</f>
        <v>3.7566666666666672E-2</v>
      </c>
      <c r="Q105" s="27">
        <f>IFERROR(HLOOKUP($B105,'[1]월별 유입 방류 수질'!$T$158:$AE$182,22,0),"")</f>
        <v>1.6</v>
      </c>
      <c r="R105" s="30">
        <f>IFERROR(HLOOKUP($B105,'[1]월별 유입 방류 수질'!$T$158:$AE$182,25,0),"")</f>
        <v>0</v>
      </c>
    </row>
    <row r="106" spans="1:18">
      <c r="A106" s="2"/>
      <c r="B106" s="23">
        <v>5</v>
      </c>
      <c r="C106" s="29">
        <f>IFERROR(HLOOKUP($B106,'[1]월별 유입 방류 유량'!$F$62:$Q$69,4,0),"")</f>
        <v>32881</v>
      </c>
      <c r="D106" s="25">
        <f>IFERROR(HLOOKUP($B106,'[1]월별 유입 방류 수질'!$D$158:$O$182,4,0),"")</f>
        <v>162.36774193548388</v>
      </c>
      <c r="E106" s="25">
        <f>IFERROR(HLOOKUP($B106,'[1]월별 유입 방류 수질'!$D$158:$O$182,10,0),"")</f>
        <v>103.6</v>
      </c>
      <c r="F106" s="25">
        <f>IFERROR(HLOOKUP($B106,'[1]월별 유입 방류 수질'!$D$158:$O$182,13,0),"")</f>
        <v>165.11290322580649</v>
      </c>
      <c r="G106" s="26">
        <f>IFERROR(HLOOKUP($B106,'[1]월별 유입 방류 수질'!$D$158:$O$182,16,0),"")</f>
        <v>32.243225806451626</v>
      </c>
      <c r="H106" s="26">
        <f>IFERROR(HLOOKUP($B106,'[1]월별 유입 방류 수질'!$D$158:$O$182,19,0),"")</f>
        <v>3.249741935483871</v>
      </c>
      <c r="I106" s="27">
        <f>IFERROR(HLOOKUP($B106,'[1]월별 유입 방류 수질'!$D$158:$O$182,22,0),"")</f>
        <v>314838.70967741933</v>
      </c>
      <c r="J106" s="28">
        <f>IFERROR(HLOOKUP($B106,'[1]월별 유입 방류 수질'!$D$158:$O$182,25,0),"")</f>
        <v>0</v>
      </c>
      <c r="K106" s="29">
        <f>IFERROR(HLOOKUP($B106,'[1]월별 유입 방류 유량'!$F$62:$Q$69,8,0),"")</f>
        <v>32367</v>
      </c>
      <c r="L106" s="25">
        <f>IFERROR(HLOOKUP($B106,'[1]월별 유입 방류 수질'!$T$158:$AE$182,4,0),"")</f>
        <v>2.3935483870967733</v>
      </c>
      <c r="M106" s="25">
        <f>IFERROR(HLOOKUP($B106,'[1]월별 유입 방류 수질'!$T$158:$AE$182,10,0),"")</f>
        <v>9.0483870967741939</v>
      </c>
      <c r="N106" s="25">
        <f>IFERROR(HLOOKUP($B106,'[1]월별 유입 방류 수질'!$T$158:$AE$182,13,0),"")</f>
        <v>2.2806451612903222</v>
      </c>
      <c r="O106" s="26">
        <f>IFERROR(HLOOKUP($B106,'[1]월별 유입 방류 수질'!$T$158:$AE$182,16,0),"")</f>
        <v>7.0410967741935488</v>
      </c>
      <c r="P106" s="26">
        <f>IFERROR(HLOOKUP($B106,'[1]월별 유입 방류 수질'!$T$158:$AE$182,19,0),"")</f>
        <v>3.5258064516129041E-2</v>
      </c>
      <c r="Q106" s="27">
        <f>IFERROR(HLOOKUP($B106,'[1]월별 유입 방류 수질'!$T$158:$AE$182,22,0),"")</f>
        <v>0.54838709677419351</v>
      </c>
      <c r="R106" s="30">
        <f>IFERROR(HLOOKUP($B106,'[1]월별 유입 방류 수질'!$T$158:$AE$182,25,0),"")</f>
        <v>0</v>
      </c>
    </row>
    <row r="107" spans="1:18">
      <c r="A107" s="2"/>
      <c r="B107" s="23">
        <v>6</v>
      </c>
      <c r="C107" s="29">
        <f>IFERROR(HLOOKUP($B107,'[1]월별 유입 방류 유량'!$F$62:$Q$69,4,0),"")</f>
        <v>33056</v>
      </c>
      <c r="D107" s="25">
        <f>IFERROR(HLOOKUP($B107,'[1]월별 유입 방류 수질'!$D$158:$O$182,4,0),"")</f>
        <v>171.53333333333336</v>
      </c>
      <c r="E107" s="25">
        <f>IFERROR(HLOOKUP($B107,'[1]월별 유입 방류 수질'!$D$158:$O$182,10,0),"")</f>
        <v>94.299999999999983</v>
      </c>
      <c r="F107" s="25">
        <f>IFERROR(HLOOKUP($B107,'[1]월별 유입 방류 수질'!$D$158:$O$182,13,0),"")</f>
        <v>168.09000000000003</v>
      </c>
      <c r="G107" s="26">
        <f>IFERROR(HLOOKUP($B107,'[1]월별 유입 방류 수질'!$D$158:$O$182,16,0),"")</f>
        <v>33.305766666666663</v>
      </c>
      <c r="H107" s="26">
        <f>IFERROR(HLOOKUP($B107,'[1]월별 유입 방류 수질'!$D$158:$O$182,19,0),"")</f>
        <v>3.3658000000000006</v>
      </c>
      <c r="I107" s="27">
        <f>IFERROR(HLOOKUP($B107,'[1]월별 유입 방류 수질'!$D$158:$O$182,22,0),"")</f>
        <v>370333.33333333331</v>
      </c>
      <c r="J107" s="28">
        <f>IFERROR(HLOOKUP($B107,'[1]월별 유입 방류 수질'!$D$158:$O$182,25,0),"")</f>
        <v>0.8</v>
      </c>
      <c r="K107" s="29">
        <f>IFERROR(HLOOKUP($B107,'[1]월별 유입 방류 유량'!$F$62:$Q$69,8,0),"")</f>
        <v>32601</v>
      </c>
      <c r="L107" s="25">
        <f>IFERROR(HLOOKUP($B107,'[1]월별 유입 방류 수질'!$T$158:$AE$182,4,0),"")</f>
        <v>2.0900000000000003</v>
      </c>
      <c r="M107" s="25">
        <f>IFERROR(HLOOKUP($B107,'[1]월별 유입 방류 수질'!$T$158:$AE$182,10,0),"")</f>
        <v>9.3933333333333326</v>
      </c>
      <c r="N107" s="25">
        <f>IFERROR(HLOOKUP($B107,'[1]월별 유입 방류 수질'!$T$158:$AE$182,13,0),"")</f>
        <v>2.1899999999999995</v>
      </c>
      <c r="O107" s="26">
        <f>IFERROR(HLOOKUP($B107,'[1]월별 유입 방류 수질'!$T$158:$AE$182,16,0),"")</f>
        <v>7.5712666666666681</v>
      </c>
      <c r="P107" s="26">
        <f>IFERROR(HLOOKUP($B107,'[1]월별 유입 방류 수질'!$T$158:$AE$182,19,0),"")</f>
        <v>2.7866666666666685E-2</v>
      </c>
      <c r="Q107" s="27">
        <f>IFERROR(HLOOKUP($B107,'[1]월별 유입 방류 수질'!$T$158:$AE$182,22,0),"")</f>
        <v>17.066666666666666</v>
      </c>
      <c r="R107" s="30">
        <f>IFERROR(HLOOKUP($B107,'[1]월별 유입 방류 수질'!$T$158:$AE$182,25,0),"")</f>
        <v>0</v>
      </c>
    </row>
    <row r="108" spans="1:18">
      <c r="A108" s="2"/>
      <c r="B108" s="23">
        <v>7</v>
      </c>
      <c r="C108" s="29">
        <f>IFERROR(HLOOKUP($B108,'[1]월별 유입 방류 유량'!$F$62:$Q$69,4,0),"")</f>
        <v>35814</v>
      </c>
      <c r="D108" s="25">
        <f>IFERROR(HLOOKUP($B108,'[1]월별 유입 방류 수질'!$D$158:$O$182,4,0),"")</f>
        <v>135.61612903225807</v>
      </c>
      <c r="E108" s="25">
        <f>IFERROR(HLOOKUP($B108,'[1]월별 유입 방류 수질'!$D$158:$O$182,10,0),"")</f>
        <v>83.899999999999991</v>
      </c>
      <c r="F108" s="25">
        <f>IFERROR(HLOOKUP($B108,'[1]월별 유입 방류 수질'!$D$158:$O$182,13,0),"")</f>
        <v>146.10967741935485</v>
      </c>
      <c r="G108" s="26">
        <f>IFERROR(HLOOKUP($B108,'[1]월별 유입 방류 수질'!$D$158:$O$182,16,0),"")</f>
        <v>32.038032258064518</v>
      </c>
      <c r="H108" s="26">
        <f>IFERROR(HLOOKUP($B108,'[1]월별 유입 방류 수질'!$D$158:$O$182,19,0),"")</f>
        <v>3.2120322580645158</v>
      </c>
      <c r="I108" s="27">
        <f>IFERROR(HLOOKUP($B108,'[1]월별 유입 방류 수질'!$D$158:$O$182,22,0),"")</f>
        <v>372806.45161290321</v>
      </c>
      <c r="J108" s="28">
        <f>IFERROR(HLOOKUP($B108,'[1]월별 유입 방류 수질'!$D$158:$O$182,25,0),"")</f>
        <v>0</v>
      </c>
      <c r="K108" s="29">
        <f>IFERROR(HLOOKUP($B108,'[1]월별 유입 방류 유량'!$F$62:$Q$69,8,0),"")</f>
        <v>35722</v>
      </c>
      <c r="L108" s="25">
        <f>IFERROR(HLOOKUP($B108,'[1]월별 유입 방류 수질'!$T$158:$AE$182,4,0),"")</f>
        <v>1.7096774193548385</v>
      </c>
      <c r="M108" s="25">
        <f>IFERROR(HLOOKUP($B108,'[1]월별 유입 방류 수질'!$T$158:$AE$182,10,0),"")</f>
        <v>9.3161290322580648</v>
      </c>
      <c r="N108" s="25">
        <f>IFERROR(HLOOKUP($B108,'[1]월별 유입 방류 수질'!$T$158:$AE$182,13,0),"")</f>
        <v>2.1290322580645156</v>
      </c>
      <c r="O108" s="26">
        <f>IFERROR(HLOOKUP($B108,'[1]월별 유입 방류 수질'!$T$158:$AE$182,16,0),"")</f>
        <v>6.8335806451612902</v>
      </c>
      <c r="P108" s="26">
        <f>IFERROR(HLOOKUP($B108,'[1]월별 유입 방류 수질'!$T$158:$AE$182,19,0),"")</f>
        <v>3.567741935483873E-2</v>
      </c>
      <c r="Q108" s="27">
        <f>IFERROR(HLOOKUP($B108,'[1]월별 유입 방류 수질'!$T$158:$AE$182,22,0),"")</f>
        <v>12.35483870967742</v>
      </c>
      <c r="R108" s="30">
        <f>IFERROR(HLOOKUP($B108,'[1]월별 유입 방류 수질'!$T$158:$AE$182,25,0),"")</f>
        <v>0</v>
      </c>
    </row>
    <row r="109" spans="1:18">
      <c r="A109" s="2"/>
      <c r="B109" s="23">
        <v>8</v>
      </c>
      <c r="C109" s="29">
        <f>IFERROR(HLOOKUP($B109,'[1]월별 유입 방류 유량'!$F$62:$Q$69,4,0),"")</f>
        <v>32586</v>
      </c>
      <c r="D109" s="25">
        <f>IFERROR(HLOOKUP($B109,'[1]월별 유입 방류 수질'!$D$158:$O$182,4,0),"")</f>
        <v>144.98387096774198</v>
      </c>
      <c r="E109" s="25">
        <f>IFERROR(HLOOKUP($B109,'[1]월별 유입 방류 수질'!$D$158:$O$182,10,0),"")</f>
        <v>97.480645161290312</v>
      </c>
      <c r="F109" s="25">
        <f>IFERROR(HLOOKUP($B109,'[1]월별 유입 방류 수질'!$D$158:$O$182,13,0),"")</f>
        <v>158.28064516129035</v>
      </c>
      <c r="G109" s="26">
        <f>IFERROR(HLOOKUP($B109,'[1]월별 유입 방류 수질'!$D$158:$O$182,16,0),"")</f>
        <v>31.693064516129034</v>
      </c>
      <c r="H109" s="26">
        <f>IFERROR(HLOOKUP($B109,'[1]월별 유입 방류 수질'!$D$158:$O$182,19,0),"")</f>
        <v>2.9419677419354833</v>
      </c>
      <c r="I109" s="27">
        <f>IFERROR(HLOOKUP($B109,'[1]월별 유입 방류 수질'!$D$158:$O$182,22,0),"")</f>
        <v>447741.93548387097</v>
      </c>
      <c r="J109" s="28">
        <f>IFERROR(HLOOKUP($B109,'[1]월별 유입 방류 수질'!$D$158:$O$182,25,0),"")</f>
        <v>1.1000000000000001</v>
      </c>
      <c r="K109" s="29">
        <f>IFERROR(HLOOKUP($B109,'[1]월별 유입 방류 유량'!$F$62:$Q$69,8,0),"")</f>
        <v>32795</v>
      </c>
      <c r="L109" s="25">
        <f>IFERROR(HLOOKUP($B109,'[1]월별 유입 방류 수질'!$T$158:$AE$182,4,0),"")</f>
        <v>0.9580645161290321</v>
      </c>
      <c r="M109" s="25">
        <f>IFERROR(HLOOKUP($B109,'[1]월별 유입 방류 수질'!$T$158:$AE$182,10,0),"")</f>
        <v>7.1258064516129043</v>
      </c>
      <c r="N109" s="25">
        <f>IFERROR(HLOOKUP($B109,'[1]월별 유입 방류 수질'!$T$158:$AE$182,13,0),"")</f>
        <v>1.9870967741935484</v>
      </c>
      <c r="O109" s="26">
        <f>IFERROR(HLOOKUP($B109,'[1]월별 유입 방류 수질'!$T$158:$AE$182,16,0),"")</f>
        <v>7.4064838709677421</v>
      </c>
      <c r="P109" s="26">
        <f>IFERROR(HLOOKUP($B109,'[1]월별 유입 방류 수질'!$T$158:$AE$182,19,0),"")</f>
        <v>3.0225806451612911E-2</v>
      </c>
      <c r="Q109" s="27">
        <f>IFERROR(HLOOKUP($B109,'[1]월별 유입 방류 수질'!$T$158:$AE$182,22,0),"")</f>
        <v>318.58064516129031</v>
      </c>
      <c r="R109" s="30">
        <f>IFERROR(HLOOKUP($B109,'[1]월별 유입 방류 수질'!$T$158:$AE$182,25,0),"")</f>
        <v>0</v>
      </c>
    </row>
    <row r="110" spans="1:18">
      <c r="A110" s="2"/>
      <c r="B110" s="23">
        <v>9</v>
      </c>
      <c r="C110" s="29">
        <f>IFERROR(HLOOKUP($B110,'[1]월별 유입 방류 유량'!$F$62:$Q$69,4,0),"")</f>
        <v>33168</v>
      </c>
      <c r="D110" s="25">
        <f>IFERROR(HLOOKUP($B110,'[1]월별 유입 방류 수질'!$D$158:$O$182,4,0),"")</f>
        <v>140.32</v>
      </c>
      <c r="E110" s="25">
        <f>IFERROR(HLOOKUP($B110,'[1]월별 유입 방류 수질'!$D$158:$O$182,10,0),"")</f>
        <v>85.596666666666636</v>
      </c>
      <c r="F110" s="25">
        <f>IFERROR(HLOOKUP($B110,'[1]월별 유입 방류 수질'!$D$158:$O$182,13,0),"")</f>
        <v>165.02333333333334</v>
      </c>
      <c r="G110" s="26">
        <f>IFERROR(HLOOKUP($B110,'[1]월별 유입 방류 수질'!$D$158:$O$182,16,0),"")</f>
        <v>35.72976666666667</v>
      </c>
      <c r="H110" s="26">
        <f>IFERROR(HLOOKUP($B110,'[1]월별 유입 방류 수질'!$D$158:$O$182,19,0),"")</f>
        <v>3.4233000000000007</v>
      </c>
      <c r="I110" s="27">
        <f>IFERROR(HLOOKUP($B110,'[1]월별 유입 방류 수질'!$D$158:$O$182,22,0),"")</f>
        <v>358333.33333333331</v>
      </c>
      <c r="J110" s="28">
        <f>IFERROR(HLOOKUP($B110,'[1]월별 유입 방류 수질'!$D$158:$O$182,25,0),"")</f>
        <v>0.4</v>
      </c>
      <c r="K110" s="29">
        <f>IFERROR(HLOOKUP($B110,'[1]월별 유입 방류 유량'!$F$62:$Q$69,8,0),"")</f>
        <v>33249</v>
      </c>
      <c r="L110" s="25">
        <f>IFERROR(HLOOKUP($B110,'[1]월별 유입 방류 수질'!$T$158:$AE$182,4,0),"")</f>
        <v>1.2666666666666666</v>
      </c>
      <c r="M110" s="25">
        <f>IFERROR(HLOOKUP($B110,'[1]월별 유입 방류 수질'!$T$158:$AE$182,10,0),"")</f>
        <v>5.9333333333333336</v>
      </c>
      <c r="N110" s="25">
        <f>IFERROR(HLOOKUP($B110,'[1]월별 유입 방류 수질'!$T$158:$AE$182,13,0),"")</f>
        <v>1.1033333333333331</v>
      </c>
      <c r="O110" s="26">
        <f>IFERROR(HLOOKUP($B110,'[1]월별 유입 방류 수질'!$T$158:$AE$182,16,0),"")</f>
        <v>6.9290000000000012</v>
      </c>
      <c r="P110" s="26">
        <f>IFERROR(HLOOKUP($B110,'[1]월별 유입 방류 수질'!$T$158:$AE$182,19,0),"")</f>
        <v>2.3433333333333344E-2</v>
      </c>
      <c r="Q110" s="27">
        <f>IFERROR(HLOOKUP($B110,'[1]월별 유입 방류 수질'!$T$158:$AE$182,22,0),"")</f>
        <v>27.933333333333334</v>
      </c>
      <c r="R110" s="30">
        <f>IFERROR(HLOOKUP($B110,'[1]월별 유입 방류 수질'!$T$158:$AE$182,25,0),"")</f>
        <v>0</v>
      </c>
    </row>
    <row r="111" spans="1:18">
      <c r="A111" s="2"/>
      <c r="B111" s="23">
        <v>10</v>
      </c>
      <c r="C111" s="29">
        <f>IFERROR(HLOOKUP($B111,'[1]월별 유입 방류 유량'!$F$62:$Q$69,4,0),"")</f>
        <v>32467</v>
      </c>
      <c r="D111" s="25">
        <f>IFERROR(HLOOKUP($B111,'[1]월별 유입 방류 수질'!$D$158:$O$182,4,0),"")</f>
        <v>188.48064516129031</v>
      </c>
      <c r="E111" s="25">
        <f>IFERROR(HLOOKUP($B111,'[1]월별 유입 방류 수질'!$D$158:$O$182,10,0),"")</f>
        <v>89.748387096774209</v>
      </c>
      <c r="F111" s="25">
        <f>IFERROR(HLOOKUP($B111,'[1]월별 유입 방류 수질'!$D$158:$O$182,13,0),"")</f>
        <v>152.20322580645166</v>
      </c>
      <c r="G111" s="26">
        <f>IFERROR(HLOOKUP($B111,'[1]월별 유입 방류 수질'!$D$158:$O$182,16,0),"")</f>
        <v>32.297193548387092</v>
      </c>
      <c r="H111" s="26">
        <f>IFERROR(HLOOKUP($B111,'[1]월별 유입 방류 수질'!$D$158:$O$182,19,0),"")</f>
        <v>3.3691612903225807</v>
      </c>
      <c r="I111" s="27">
        <f>IFERROR(HLOOKUP($B111,'[1]월별 유입 방류 수질'!$D$158:$O$182,22,0),"")</f>
        <v>342741.93548387097</v>
      </c>
      <c r="J111" s="28">
        <f>IFERROR(HLOOKUP($B111,'[1]월별 유입 방류 수질'!$D$158:$O$182,25,0),"")</f>
        <v>1.1000000000000001</v>
      </c>
      <c r="K111" s="29">
        <f>IFERROR(HLOOKUP($B111,'[1]월별 유입 방류 유량'!$F$62:$Q$69,8,0),"")</f>
        <v>32065</v>
      </c>
      <c r="L111" s="25">
        <f>IFERROR(HLOOKUP($B111,'[1]월별 유입 방류 수질'!$T$158:$AE$182,4,0),"")</f>
        <v>1.2000000000000002</v>
      </c>
      <c r="M111" s="25">
        <f>IFERROR(HLOOKUP($B111,'[1]월별 유입 방류 수질'!$T$158:$AE$182,10,0),"")</f>
        <v>6.8419354838709667</v>
      </c>
      <c r="N111" s="25">
        <f>IFERROR(HLOOKUP($B111,'[1]월별 유입 방류 수질'!$T$158:$AE$182,13,0),"")</f>
        <v>1.2741935483870965</v>
      </c>
      <c r="O111" s="26">
        <f>IFERROR(HLOOKUP($B111,'[1]월별 유입 방류 수질'!$T$158:$AE$182,16,0),"")</f>
        <v>8.6818387096774199</v>
      </c>
      <c r="P111" s="26">
        <f>IFERROR(HLOOKUP($B111,'[1]월별 유입 방류 수질'!$T$158:$AE$182,19,0),"")</f>
        <v>3.5193548387096783E-2</v>
      </c>
      <c r="Q111" s="27">
        <f>IFERROR(HLOOKUP($B111,'[1]월별 유입 방류 수질'!$T$158:$AE$182,22,0),"")</f>
        <v>9.2903225806451619</v>
      </c>
      <c r="R111" s="30">
        <f>IFERROR(HLOOKUP($B111,'[1]월별 유입 방류 수질'!$T$158:$AE$182,25,0),"")</f>
        <v>0</v>
      </c>
    </row>
    <row r="112" spans="1:18">
      <c r="A112" s="2"/>
      <c r="B112" s="23">
        <v>11</v>
      </c>
      <c r="C112" s="29" t="str">
        <f>IFERROR(HLOOKUP($B112,'[1]월별 유입 방류 유량'!$F$62:$Q$69,4,0),"")</f>
        <v/>
      </c>
      <c r="D112" s="25" t="str">
        <f>IFERROR(HLOOKUP($B112,'[1]월별 유입 방류 수질'!$D$158:$O$182,4,0),"")</f>
        <v/>
      </c>
      <c r="E112" s="25" t="str">
        <f>IFERROR(HLOOKUP($B112,'[1]월별 유입 방류 수질'!$D$158:$O$182,10,0),"")</f>
        <v/>
      </c>
      <c r="F112" s="25" t="str">
        <f>IFERROR(HLOOKUP($B112,'[1]월별 유입 방류 수질'!$D$158:$O$182,13,0),"")</f>
        <v/>
      </c>
      <c r="G112" s="26" t="str">
        <f>IFERROR(HLOOKUP($B112,'[1]월별 유입 방류 수질'!$D$158:$O$182,16,0),"")</f>
        <v/>
      </c>
      <c r="H112" s="26" t="str">
        <f>IFERROR(HLOOKUP($B112,'[1]월별 유입 방류 수질'!$D$158:$O$182,19,0),"")</f>
        <v/>
      </c>
      <c r="I112" s="27" t="str">
        <f>IFERROR(HLOOKUP($B112,'[1]월별 유입 방류 수질'!$D$158:$O$182,22,0),"")</f>
        <v/>
      </c>
      <c r="J112" s="28" t="str">
        <f>IFERROR(HLOOKUP($B112,'[1]월별 유입 방류 수질'!$D$158:$O$182,25,0),"")</f>
        <v/>
      </c>
      <c r="K112" s="29" t="str">
        <f>IFERROR(HLOOKUP($B112,'[1]월별 유입 방류 유량'!$F$62:$Q$69,8,0),"")</f>
        <v/>
      </c>
      <c r="L112" s="25" t="str">
        <f>IFERROR(HLOOKUP($B112,'[1]월별 유입 방류 수질'!$T$158:$AE$182,4,0),"")</f>
        <v/>
      </c>
      <c r="M112" s="25" t="str">
        <f>IFERROR(HLOOKUP($B112,'[1]월별 유입 방류 수질'!$T$158:$AE$182,10,0),"")</f>
        <v/>
      </c>
      <c r="N112" s="25" t="str">
        <f>IFERROR(HLOOKUP($B112,'[1]월별 유입 방류 수질'!$T$158:$AE$182,13,0),"")</f>
        <v/>
      </c>
      <c r="O112" s="26" t="str">
        <f>IFERROR(HLOOKUP($B112,'[1]월별 유입 방류 수질'!$T$158:$AE$182,16,0),"")</f>
        <v/>
      </c>
      <c r="P112" s="26" t="str">
        <f>IFERROR(HLOOKUP($B112,'[1]월별 유입 방류 수질'!$T$158:$AE$182,19,0),"")</f>
        <v/>
      </c>
      <c r="Q112" s="27" t="str">
        <f>IFERROR(HLOOKUP($B112,'[1]월별 유입 방류 수질'!$T$158:$AE$182,22,0),"")</f>
        <v/>
      </c>
      <c r="R112" s="30" t="str">
        <f>IFERROR(HLOOKUP($B112,'[1]월별 유입 방류 수질'!$T$158:$AE$182,25,0),"")</f>
        <v/>
      </c>
    </row>
    <row r="113" spans="1:18">
      <c r="A113" s="2"/>
      <c r="B113" s="23">
        <v>12</v>
      </c>
      <c r="C113" s="29" t="str">
        <f>IFERROR(HLOOKUP($B113,'[1]월별 유입 방류 유량'!$F$62:$Q$69,4,0),"")</f>
        <v/>
      </c>
      <c r="D113" s="25" t="str">
        <f>IFERROR(HLOOKUP($B113,'[1]월별 유입 방류 수질'!$D$158:$O$182,4,0),"")</f>
        <v/>
      </c>
      <c r="E113" s="25" t="str">
        <f>IFERROR(HLOOKUP($B113,'[1]월별 유입 방류 수질'!$D$158:$O$182,10,0),"")</f>
        <v/>
      </c>
      <c r="F113" s="25" t="str">
        <f>IFERROR(HLOOKUP($B113,'[1]월별 유입 방류 수질'!$D$158:$O$182,13,0),"")</f>
        <v/>
      </c>
      <c r="G113" s="26" t="str">
        <f>IFERROR(HLOOKUP($B113,'[1]월별 유입 방류 수질'!$D$158:$O$182,16,0),"")</f>
        <v/>
      </c>
      <c r="H113" s="26" t="str">
        <f>IFERROR(HLOOKUP($B113,'[1]월별 유입 방류 수질'!$D$158:$O$182,19,0),"")</f>
        <v/>
      </c>
      <c r="I113" s="27" t="str">
        <f>IFERROR(HLOOKUP($B113,'[1]월별 유입 방류 수질'!$D$158:$O$182,22,0),"")</f>
        <v/>
      </c>
      <c r="J113" s="28" t="str">
        <f>IFERROR(HLOOKUP($B113,'[1]월별 유입 방류 수질'!$D$158:$O$182,25,0),"")</f>
        <v/>
      </c>
      <c r="K113" s="29" t="str">
        <f>IFERROR(HLOOKUP($B113,'[1]월별 유입 방류 유량'!$F$62:$Q$69,8,0),"")</f>
        <v/>
      </c>
      <c r="L113" s="25" t="str">
        <f>IFERROR(HLOOKUP($B113,'[1]월별 유입 방류 수질'!$T$158:$AE$182,4,0),"")</f>
        <v/>
      </c>
      <c r="M113" s="25" t="str">
        <f>IFERROR(HLOOKUP($B113,'[1]월별 유입 방류 수질'!$T$158:$AE$182,10,0),"")</f>
        <v/>
      </c>
      <c r="N113" s="25" t="str">
        <f>IFERROR(HLOOKUP($B113,'[1]월별 유입 방류 수질'!$T$158:$AE$182,13,0),"")</f>
        <v/>
      </c>
      <c r="O113" s="26" t="str">
        <f>IFERROR(HLOOKUP($B113,'[1]월별 유입 방류 수질'!$T$158:$AE$182,16,0),"")</f>
        <v/>
      </c>
      <c r="P113" s="26" t="str">
        <f>IFERROR(HLOOKUP($B113,'[1]월별 유입 방류 수질'!$T$158:$AE$182,19,0),"")</f>
        <v/>
      </c>
      <c r="Q113" s="27" t="str">
        <f>IFERROR(HLOOKUP($B113,'[1]월별 유입 방류 수질'!$T$158:$AE$182,22,0),"")</f>
        <v/>
      </c>
      <c r="R113" s="30" t="str">
        <f>IFERROR(HLOOKUP($B113,'[1]월별 유입 방류 수질'!$T$158:$AE$182,25,0),"")</f>
        <v/>
      </c>
    </row>
    <row r="114" spans="1:18" ht="17.25" thickBot="1">
      <c r="A114" s="2"/>
      <c r="B114" s="31" t="s">
        <v>13</v>
      </c>
      <c r="C114" s="32">
        <f>'[1]유량수질 년평균'!C11</f>
        <v>32199</v>
      </c>
      <c r="D114" s="49">
        <f>'[1]유량수질 년평균'!D11</f>
        <v>169.39868852459014</v>
      </c>
      <c r="E114" s="49">
        <f>'[1]유량수질 년평균'!F11</f>
        <v>97.597377049180267</v>
      </c>
      <c r="F114" s="49">
        <f>'[1]유량수질 년평균'!G11</f>
        <v>167.23180327868857</v>
      </c>
      <c r="G114" s="50">
        <f>'[1]유량수질 년평균'!H11</f>
        <v>35.626855737704936</v>
      </c>
      <c r="H114" s="50">
        <f>'[1]유량수질 년평균'!I11</f>
        <v>3.507868852459016</v>
      </c>
      <c r="I114" s="51">
        <f>'[1]유량수질 년평균'!J11</f>
        <v>298714.75409836066</v>
      </c>
      <c r="J114" s="52">
        <f>'[1]월별 유입 방류 수질'!P182</f>
        <v>0.55999999999999994</v>
      </c>
      <c r="K114" s="37">
        <f>'[1]유량수질 년평균'!K11</f>
        <v>31821</v>
      </c>
      <c r="L114" s="49">
        <f>'[1]유량수질 년평균'!L11</f>
        <v>1.9003278688524592</v>
      </c>
      <c r="M114" s="49">
        <f>'[1]유량수질 년평균'!N11</f>
        <v>7.7429508196721262</v>
      </c>
      <c r="N114" s="49">
        <f>'[1]유량수질 년평균'!O11</f>
        <v>1.7967213114754095</v>
      </c>
      <c r="O114" s="49">
        <f>'[1]유량수질 년평균'!P11</f>
        <v>7.962780327868848</v>
      </c>
      <c r="P114" s="50">
        <f>'[1]유량수질 년평균'!Q11</f>
        <v>3.3750819672131109E-2</v>
      </c>
      <c r="Q114" s="50">
        <f>'[1]유량수질 년평균'!R11</f>
        <v>39.508196721311478</v>
      </c>
      <c r="R114" s="38">
        <f>'[1]월별 유입 방류 수질'!AF182</f>
        <v>0</v>
      </c>
    </row>
    <row r="115" spans="1:18" ht="17.25" thickBot="1">
      <c r="A115" s="2"/>
      <c r="B115" s="1"/>
      <c r="C115" s="40"/>
      <c r="D115" s="1"/>
      <c r="E115" s="1"/>
      <c r="F115" s="62"/>
      <c r="G115" s="63"/>
      <c r="H115" s="63"/>
      <c r="I115" s="43"/>
      <c r="J115" s="41"/>
      <c r="K115" s="40"/>
      <c r="L115" s="1"/>
      <c r="M115" s="1"/>
      <c r="N115" s="62"/>
      <c r="O115" s="1"/>
      <c r="P115" s="63"/>
      <c r="Q115" s="64"/>
      <c r="R115" s="62"/>
    </row>
    <row r="116" spans="1:18">
      <c r="A116" s="2"/>
      <c r="B116" s="66" t="s">
        <v>20</v>
      </c>
      <c r="C116" s="68" t="s">
        <v>2</v>
      </c>
      <c r="D116" s="69"/>
      <c r="E116" s="69"/>
      <c r="F116" s="69"/>
      <c r="G116" s="69"/>
      <c r="H116" s="69"/>
      <c r="I116" s="70"/>
      <c r="J116" s="8"/>
      <c r="K116" s="71" t="s">
        <v>3</v>
      </c>
      <c r="L116" s="69"/>
      <c r="M116" s="69"/>
      <c r="N116" s="69"/>
      <c r="O116" s="69"/>
      <c r="P116" s="69"/>
      <c r="Q116" s="70"/>
      <c r="R116" s="72"/>
    </row>
    <row r="117" spans="1:18" ht="41.25" thickBot="1">
      <c r="A117" s="2"/>
      <c r="B117" s="67"/>
      <c r="C117" s="9" t="s">
        <v>4</v>
      </c>
      <c r="D117" s="10" t="s">
        <v>5</v>
      </c>
      <c r="E117" s="10" t="s">
        <v>6</v>
      </c>
      <c r="F117" s="11" t="s">
        <v>7</v>
      </c>
      <c r="G117" s="12" t="s">
        <v>8</v>
      </c>
      <c r="H117" s="12" t="s">
        <v>9</v>
      </c>
      <c r="I117" s="13" t="s">
        <v>10</v>
      </c>
      <c r="J117" s="14" t="s">
        <v>11</v>
      </c>
      <c r="K117" s="9" t="s">
        <v>12</v>
      </c>
      <c r="L117" s="10" t="s">
        <v>5</v>
      </c>
      <c r="M117" s="10" t="s">
        <v>6</v>
      </c>
      <c r="N117" s="11" t="s">
        <v>7</v>
      </c>
      <c r="O117" s="12" t="s">
        <v>8</v>
      </c>
      <c r="P117" s="12" t="s">
        <v>9</v>
      </c>
      <c r="Q117" s="13" t="s">
        <v>10</v>
      </c>
      <c r="R117" s="14" t="s">
        <v>11</v>
      </c>
    </row>
    <row r="118" spans="1:18" ht="17.25" thickTop="1">
      <c r="A118" s="2"/>
      <c r="B118" s="15">
        <v>1</v>
      </c>
      <c r="C118" s="44">
        <f>IFERROR(HLOOKUP($B118,'[1]월별 유입 방류 유량'!$F$72:$Q$79,4,0),"")</f>
        <v>838</v>
      </c>
      <c r="D118" s="45">
        <f>IFERROR(HLOOKUP($B118,'[1]월별 유입 방류 수질'!$D$184:$O$208,4,0),"")</f>
        <v>268.8096774193549</v>
      </c>
      <c r="E118" s="45">
        <f>IFERROR(HLOOKUP($B118,'[1]월별 유입 방류 수질'!$D$184:$O$208,10,0),"")</f>
        <v>146.8064516129032</v>
      </c>
      <c r="F118" s="45">
        <f>IFERROR(HLOOKUP($B118,'[1]월별 유입 방류 수질'!$D$184:$O$208,13,0),"")</f>
        <v>335.96451612903229</v>
      </c>
      <c r="G118" s="46">
        <f>IFERROR(HLOOKUP($B118,'[1]월별 유입 방류 수질'!$D$184:$O$208,16,0),"")</f>
        <v>51.444580645161295</v>
      </c>
      <c r="H118" s="46">
        <f>IFERROR(HLOOKUP($B118,'[1]월별 유입 방류 수질'!$D$184:$O$208,19,0),"")</f>
        <v>5.6221935483870968</v>
      </c>
      <c r="I118" s="47">
        <f>IFERROR(HLOOKUP($B118,'[1]월별 유입 방류 수질'!$D$184:$O$208,22,0),"")</f>
        <v>204935.48387096773</v>
      </c>
      <c r="J118" s="48">
        <f>IFERROR(HLOOKUP($B118,'[1]월별 유입 방류 수질'!$D$184:$O$208,25,0),"")</f>
        <v>2.1</v>
      </c>
      <c r="K118" s="44">
        <f>IFERROR(HLOOKUP($B118,'[1]월별 유입 방류 유량'!$F$72:$Q$79,8,0),"")</f>
        <v>832</v>
      </c>
      <c r="L118" s="45">
        <f>IFERROR(HLOOKUP($B118,'[1]월별 유입 방류 수질'!$T$184:$AE$208,4,0),"")</f>
        <v>0.32068965517241388</v>
      </c>
      <c r="M118" s="45">
        <f>IFERROR(HLOOKUP($B118,'[1]월별 유입 방류 수질'!$T$184:$AE$208,10,0),"")</f>
        <v>2.8689655172413797</v>
      </c>
      <c r="N118" s="45">
        <f>IFERROR(HLOOKUP($B118,'[1]월별 유입 방류 수질'!$T$184:$AE$208,13,0),"")</f>
        <v>1.7000000000000002</v>
      </c>
      <c r="O118" s="46">
        <f>IFERROR(HLOOKUP($B118,'[1]월별 유입 방류 수질'!$T$184:$AE$208,16,0),"")</f>
        <v>10.861310344827587</v>
      </c>
      <c r="P118" s="46">
        <f>IFERROR(HLOOKUP($B118,'[1]월별 유입 방류 수질'!$T$184:$AE$208,19,0),"")</f>
        <v>1.6172413793103455E-2</v>
      </c>
      <c r="Q118" s="47">
        <f>IFERROR(HLOOKUP($B118,'[1]월별 유입 방류 수질'!$T$184:$AE$208,22,0),"")</f>
        <v>3.4482758620689655E-2</v>
      </c>
      <c r="R118" s="22">
        <f>IFERROR(HLOOKUP($B118,'[1]월별 유입 방류 수질'!$T$184:$AE$208,25,0),"")</f>
        <v>0</v>
      </c>
    </row>
    <row r="119" spans="1:18">
      <c r="A119" s="2"/>
      <c r="B119" s="23">
        <v>2</v>
      </c>
      <c r="C119" s="29">
        <f>IFERROR(HLOOKUP($B119,'[1]월별 유입 방류 유량'!$F$72:$Q$79,4,0),"")</f>
        <v>962</v>
      </c>
      <c r="D119" s="25">
        <f>IFERROR(HLOOKUP($B119,'[1]월별 유입 방류 수질'!$D$184:$O$208,4,0),"")</f>
        <v>217.0793103448276</v>
      </c>
      <c r="E119" s="25">
        <f>IFERROR(HLOOKUP($B119,'[1]월별 유입 방류 수질'!$D$184:$O$208,10,0),"")</f>
        <v>112.93448275862069</v>
      </c>
      <c r="F119" s="25">
        <f>IFERROR(HLOOKUP($B119,'[1]월별 유입 방류 수질'!$D$184:$O$208,13,0),"")</f>
        <v>300.93448275862067</v>
      </c>
      <c r="G119" s="26">
        <f>IFERROR(HLOOKUP($B119,'[1]월별 유입 방류 수질'!$D$184:$O$208,16,0),"")</f>
        <v>41.087034482758618</v>
      </c>
      <c r="H119" s="26">
        <f>IFERROR(HLOOKUP($B119,'[1]월별 유입 방류 수질'!$D$184:$O$208,19,0),"")</f>
        <v>5.2</v>
      </c>
      <c r="I119" s="27">
        <f>IFERROR(HLOOKUP($B119,'[1]월별 유입 방류 수질'!$D$184:$O$208,22,0),"")</f>
        <v>193448.27586206896</v>
      </c>
      <c r="J119" s="28">
        <f>IFERROR(HLOOKUP($B119,'[1]월별 유입 방류 수질'!$D$184:$O$208,25,0),"")</f>
        <v>1.3</v>
      </c>
      <c r="K119" s="29">
        <f>IFERROR(HLOOKUP($B119,'[1]월별 유입 방류 유량'!$F$72:$Q$79,8,0),"")</f>
        <v>970</v>
      </c>
      <c r="L119" s="25">
        <f>IFERROR(HLOOKUP($B119,'[1]월별 유입 방류 수질'!$T$184:$AE$208,4,0),"")</f>
        <v>0.33793103448275863</v>
      </c>
      <c r="M119" s="25">
        <f>IFERROR(HLOOKUP($B119,'[1]월별 유입 방류 수질'!$T$184:$AE$208,10,0),"")</f>
        <v>2.9448275862068964</v>
      </c>
      <c r="N119" s="25">
        <f>IFERROR(HLOOKUP($B119,'[1]월별 유입 방류 수질'!$T$184:$AE$208,13,0),"")</f>
        <v>1.0620689655172417</v>
      </c>
      <c r="O119" s="26">
        <f>IFERROR(HLOOKUP($B119,'[1]월별 유입 방류 수질'!$T$184:$AE$208,16,0),"")</f>
        <v>10.167724137931035</v>
      </c>
      <c r="P119" s="26">
        <f>IFERROR(HLOOKUP($B119,'[1]월별 유입 방류 수질'!$T$184:$AE$208,19,0),"")</f>
        <v>2.1724137931034494E-2</v>
      </c>
      <c r="Q119" s="27">
        <f>IFERROR(HLOOKUP($B119,'[1]월별 유입 방류 수질'!$T$184:$AE$208,22,0),"")</f>
        <v>0.13793103448275862</v>
      </c>
      <c r="R119" s="30">
        <f>IFERROR(HLOOKUP($B119,'[1]월별 유입 방류 수질'!$T$184:$AE$208,25,0),"")</f>
        <v>0</v>
      </c>
    </row>
    <row r="120" spans="1:18">
      <c r="A120" s="2"/>
      <c r="B120" s="23">
        <v>3</v>
      </c>
      <c r="C120" s="29">
        <f>IFERROR(HLOOKUP($B120,'[1]월별 유입 방류 유량'!$F$72:$Q$79,4,0),"")</f>
        <v>1009</v>
      </c>
      <c r="D120" s="25">
        <f>IFERROR(HLOOKUP($B120,'[1]월별 유입 방류 수질'!$D$184:$O$208,4,0),"")</f>
        <v>220.31935483870967</v>
      </c>
      <c r="E120" s="25">
        <f>IFERROR(HLOOKUP($B120,'[1]월별 유입 방류 수질'!$D$184:$O$208,10,0),"")</f>
        <v>109.91612903225806</v>
      </c>
      <c r="F120" s="25">
        <f>IFERROR(HLOOKUP($B120,'[1]월별 유입 방류 수질'!$D$184:$O$208,13,0),"")</f>
        <v>213.58064516129033</v>
      </c>
      <c r="G120" s="26">
        <f>IFERROR(HLOOKUP($B120,'[1]월별 유입 방류 수질'!$D$184:$O$208,16,0),"")</f>
        <v>40.685967741935492</v>
      </c>
      <c r="H120" s="26">
        <f>IFERROR(HLOOKUP($B120,'[1]월별 유입 방류 수질'!$D$184:$O$208,19,0),"")</f>
        <v>4.7819677419354853</v>
      </c>
      <c r="I120" s="27">
        <f>IFERROR(HLOOKUP($B120,'[1]월별 유입 방류 수질'!$D$184:$O$208,22,0),"")</f>
        <v>220580.64516129033</v>
      </c>
      <c r="J120" s="28">
        <f>IFERROR(HLOOKUP($B120,'[1]월별 유입 방류 수질'!$D$184:$O$208,25,0),"")</f>
        <v>0</v>
      </c>
      <c r="K120" s="29">
        <f>IFERROR(HLOOKUP($B120,'[1]월별 유입 방류 유량'!$F$72:$Q$79,8,0),"")</f>
        <v>1021</v>
      </c>
      <c r="L120" s="25">
        <f>IFERROR(HLOOKUP($B120,'[1]월별 유입 방류 수질'!$T$184:$AE$208,4,0),"")</f>
        <v>0.25806451612903231</v>
      </c>
      <c r="M120" s="25">
        <f>IFERROR(HLOOKUP($B120,'[1]월별 유입 방류 수질'!$T$184:$AE$208,10,0),"")</f>
        <v>2.7419354838709689</v>
      </c>
      <c r="N120" s="25">
        <f>IFERROR(HLOOKUP($B120,'[1]월별 유입 방류 수질'!$T$184:$AE$208,13,0),"")</f>
        <v>1.0548387096774194</v>
      </c>
      <c r="O120" s="26">
        <f>IFERROR(HLOOKUP($B120,'[1]월별 유입 방류 수질'!$T$184:$AE$208,16,0),"")</f>
        <v>9.3595483870967744</v>
      </c>
      <c r="P120" s="26">
        <f>IFERROR(HLOOKUP($B120,'[1]월별 유입 방류 수질'!$T$184:$AE$208,19,0),"")</f>
        <v>3.3354838709677426E-2</v>
      </c>
      <c r="Q120" s="27">
        <f>IFERROR(HLOOKUP($B120,'[1]월별 유입 방류 수질'!$T$184:$AE$208,22,0),"")</f>
        <v>2.5483870967741935</v>
      </c>
      <c r="R120" s="30">
        <f>IFERROR(HLOOKUP($B120,'[1]월별 유입 방류 수질'!$T$184:$AE$208,25,0),"")</f>
        <v>0</v>
      </c>
    </row>
    <row r="121" spans="1:18">
      <c r="A121" s="2"/>
      <c r="B121" s="23">
        <v>4</v>
      </c>
      <c r="C121" s="29">
        <f>IFERROR(HLOOKUP($B121,'[1]월별 유입 방류 유량'!$F$72:$Q$79,4,0),"")</f>
        <v>934</v>
      </c>
      <c r="D121" s="25">
        <f>IFERROR(HLOOKUP($B121,'[1]월별 유입 방류 수질'!$D$184:$O$208,4,0),"")</f>
        <v>195.16</v>
      </c>
      <c r="E121" s="25">
        <f>IFERROR(HLOOKUP($B121,'[1]월별 유입 방류 수질'!$D$184:$O$208,10,0),"")</f>
        <v>102.39666666666668</v>
      </c>
      <c r="F121" s="25">
        <f>IFERROR(HLOOKUP($B121,'[1]월별 유입 방류 수질'!$D$184:$O$208,13,0),"")</f>
        <v>149.10000000000002</v>
      </c>
      <c r="G121" s="26">
        <f>IFERROR(HLOOKUP($B121,'[1]월별 유입 방류 수질'!$D$184:$O$208,16,0),"")</f>
        <v>42.107866666666673</v>
      </c>
      <c r="H121" s="26">
        <f>IFERROR(HLOOKUP($B121,'[1]월별 유입 방류 수질'!$D$184:$O$208,19,0),"")</f>
        <v>4.5667999999999997</v>
      </c>
      <c r="I121" s="27">
        <f>IFERROR(HLOOKUP($B121,'[1]월별 유입 방류 수질'!$D$184:$O$208,22,0),"")</f>
        <v>261333.33333333334</v>
      </c>
      <c r="J121" s="28">
        <f>IFERROR(HLOOKUP($B121,'[1]월별 유입 방류 수질'!$D$184:$O$208,25,0),"")</f>
        <v>2.7</v>
      </c>
      <c r="K121" s="29">
        <f>IFERROR(HLOOKUP($B121,'[1]월별 유입 방류 유량'!$F$72:$Q$79,8,0),"")</f>
        <v>922</v>
      </c>
      <c r="L121" s="25">
        <f>IFERROR(HLOOKUP($B121,'[1]월별 유입 방류 수질'!$T$184:$AE$208,4,0),"")</f>
        <v>0.45666666666666672</v>
      </c>
      <c r="M121" s="25">
        <f>IFERROR(HLOOKUP($B121,'[1]월별 유입 방류 수질'!$T$184:$AE$208,10,0),"")</f>
        <v>3.3833333333333337</v>
      </c>
      <c r="N121" s="25">
        <f>IFERROR(HLOOKUP($B121,'[1]월별 유입 방류 수질'!$T$184:$AE$208,13,0),"")</f>
        <v>1.1100000000000001</v>
      </c>
      <c r="O121" s="26">
        <f>IFERROR(HLOOKUP($B121,'[1]월별 유입 방류 수질'!$T$184:$AE$208,16,0),"")</f>
        <v>7.1356000000000002</v>
      </c>
      <c r="P121" s="26">
        <f>IFERROR(HLOOKUP($B121,'[1]월별 유입 방류 수질'!$T$184:$AE$208,19,0),"")</f>
        <v>4.9733333333333324E-2</v>
      </c>
      <c r="Q121" s="27">
        <f>IFERROR(HLOOKUP($B121,'[1]월별 유입 방류 수질'!$T$184:$AE$208,22,0),"")</f>
        <v>0.73333333333333328</v>
      </c>
      <c r="R121" s="30">
        <f>IFERROR(HLOOKUP($B121,'[1]월별 유입 방류 수질'!$T$184:$AE$208,25,0),"")</f>
        <v>0</v>
      </c>
    </row>
    <row r="122" spans="1:18">
      <c r="A122" s="2"/>
      <c r="B122" s="23">
        <v>5</v>
      </c>
      <c r="C122" s="29">
        <f>IFERROR(HLOOKUP($B122,'[1]월별 유입 방류 유량'!$F$72:$Q$79,4,0),"")</f>
        <v>904</v>
      </c>
      <c r="D122" s="25">
        <f>IFERROR(HLOOKUP($B122,'[1]월별 유입 방류 수질'!$D$184:$O$208,4,0),"")</f>
        <v>206.35806451612905</v>
      </c>
      <c r="E122" s="25">
        <f>IFERROR(HLOOKUP($B122,'[1]월별 유입 방류 수질'!$D$184:$O$208,10,0),"")</f>
        <v>119.75483870967743</v>
      </c>
      <c r="F122" s="25">
        <f>IFERROR(HLOOKUP($B122,'[1]월별 유입 방류 수질'!$D$184:$O$208,13,0),"")</f>
        <v>175.21290322580643</v>
      </c>
      <c r="G122" s="26">
        <f>IFERROR(HLOOKUP($B122,'[1]월별 유입 방류 수질'!$D$184:$O$208,16,0),"")</f>
        <v>46.900290322580631</v>
      </c>
      <c r="H122" s="26">
        <f>IFERROR(HLOOKUP($B122,'[1]월별 유입 방류 수질'!$D$184:$O$208,19,0),"")</f>
        <v>5.0443870967741944</v>
      </c>
      <c r="I122" s="27">
        <f>IFERROR(HLOOKUP($B122,'[1]월별 유입 방류 수질'!$D$184:$O$208,22,0),"")</f>
        <v>281064.51612903224</v>
      </c>
      <c r="J122" s="28">
        <f>IFERROR(HLOOKUP($B122,'[1]월별 유입 방류 수질'!$D$184:$O$208,25,0),"")</f>
        <v>3.7</v>
      </c>
      <c r="K122" s="29">
        <f>IFERROR(HLOOKUP($B122,'[1]월별 유입 방류 유량'!$F$72:$Q$79,8,0),"")</f>
        <v>920</v>
      </c>
      <c r="L122" s="25">
        <f>IFERROR(HLOOKUP($B122,'[1]월별 유입 방류 수질'!$T$184:$AE$208,4,0),"")</f>
        <v>0.4032258064516131</v>
      </c>
      <c r="M122" s="25">
        <f>IFERROR(HLOOKUP($B122,'[1]월별 유입 방류 수질'!$T$184:$AE$208,10,0),"")</f>
        <v>3.2966666666666673</v>
      </c>
      <c r="N122" s="25">
        <f>IFERROR(HLOOKUP($B122,'[1]월별 유입 방류 수질'!$T$184:$AE$208,13,0),"")</f>
        <v>1.0433333333333332</v>
      </c>
      <c r="O122" s="26">
        <f>IFERROR(HLOOKUP($B122,'[1]월별 유입 방류 수질'!$T$184:$AE$208,16,0),"")</f>
        <v>6.1800666666666659</v>
      </c>
      <c r="P122" s="26">
        <f>IFERROR(HLOOKUP($B122,'[1]월별 유입 방류 수질'!$T$184:$AE$208,19,0),"")</f>
        <v>3.4333333333333341E-2</v>
      </c>
      <c r="Q122" s="27">
        <f>IFERROR(HLOOKUP($B122,'[1]월별 유입 방류 수질'!$T$184:$AE$208,22,0),"")</f>
        <v>0.77419354838709675</v>
      </c>
      <c r="R122" s="30">
        <f>IFERROR(HLOOKUP($B122,'[1]월별 유입 방류 수질'!$T$184:$AE$208,25,0),"")</f>
        <v>0</v>
      </c>
    </row>
    <row r="123" spans="1:18">
      <c r="A123" s="2"/>
      <c r="B123" s="23">
        <v>6</v>
      </c>
      <c r="C123" s="29">
        <f>IFERROR(HLOOKUP($B123,'[1]월별 유입 방류 유량'!$F$72:$Q$79,4,0),"")</f>
        <v>824</v>
      </c>
      <c r="D123" s="25">
        <f>IFERROR(HLOOKUP($B123,'[1]월별 유입 방류 수질'!$D$184:$O$208,4,0),"")</f>
        <v>200.44333333333333</v>
      </c>
      <c r="E123" s="25">
        <f>IFERROR(HLOOKUP($B123,'[1]월별 유입 방류 수질'!$D$184:$O$208,10,0),"")</f>
        <v>112.75666666666667</v>
      </c>
      <c r="F123" s="25">
        <f>IFERROR(HLOOKUP($B123,'[1]월별 유입 방류 수질'!$D$184:$O$208,13,0),"")</f>
        <v>167.33333333333334</v>
      </c>
      <c r="G123" s="26">
        <f>IFERROR(HLOOKUP($B123,'[1]월별 유입 방류 수질'!$D$184:$O$208,16,0),"")</f>
        <v>48.926833333333342</v>
      </c>
      <c r="H123" s="26">
        <f>IFERROR(HLOOKUP($B123,'[1]월별 유입 방류 수질'!$D$184:$O$208,19,0),"")</f>
        <v>5.3560666666666661</v>
      </c>
      <c r="I123" s="27">
        <f>IFERROR(HLOOKUP($B123,'[1]월별 유입 방류 수질'!$D$184:$O$208,22,0),"")</f>
        <v>475333.33333333331</v>
      </c>
      <c r="J123" s="28">
        <f>IFERROR(HLOOKUP($B123,'[1]월별 유입 방류 수질'!$D$184:$O$208,25,0),"")</f>
        <v>2.1</v>
      </c>
      <c r="K123" s="29">
        <f>IFERROR(HLOOKUP($B123,'[1]월별 유입 방류 유량'!$F$72:$Q$79,8,0),"")</f>
        <v>810</v>
      </c>
      <c r="L123" s="25">
        <f>IFERROR(HLOOKUP($B123,'[1]월별 유입 방류 수질'!$T$184:$AE$208,4,0),"")</f>
        <v>0.41333333333333333</v>
      </c>
      <c r="M123" s="25">
        <f>IFERROR(HLOOKUP($B123,'[1]월별 유입 방류 수질'!$T$184:$AE$208,10,0),"")</f>
        <v>3.2800000000000002</v>
      </c>
      <c r="N123" s="25">
        <f>IFERROR(HLOOKUP($B123,'[1]월별 유입 방류 수질'!$T$184:$AE$208,13,0),"")</f>
        <v>1.2399999999999995</v>
      </c>
      <c r="O123" s="26">
        <f>IFERROR(HLOOKUP($B123,'[1]월별 유입 방류 수질'!$T$184:$AE$208,16,0),"")</f>
        <v>6.920566666666665</v>
      </c>
      <c r="P123" s="26">
        <f>IFERROR(HLOOKUP($B123,'[1]월별 유입 방류 수질'!$T$184:$AE$208,19,0),"")</f>
        <v>5.2466666666666661E-2</v>
      </c>
      <c r="Q123" s="27">
        <f>IFERROR(HLOOKUP($B123,'[1]월별 유입 방류 수질'!$T$184:$AE$208,22,0),"")</f>
        <v>0.8</v>
      </c>
      <c r="R123" s="30">
        <f>IFERROR(HLOOKUP($B123,'[1]월별 유입 방류 수질'!$T$184:$AE$208,25,0),"")</f>
        <v>0</v>
      </c>
    </row>
    <row r="124" spans="1:18">
      <c r="A124" s="2"/>
      <c r="B124" s="23">
        <v>7</v>
      </c>
      <c r="C124" s="29">
        <f>IFERROR(HLOOKUP($B124,'[1]월별 유입 방류 유량'!$F$72:$Q$79,4,0),"")</f>
        <v>1197</v>
      </c>
      <c r="D124" s="25">
        <f>IFERROR(HLOOKUP($B124,'[1]월별 유입 방류 수질'!$D$184:$O$208,4,0),"")</f>
        <v>133.69032258064519</v>
      </c>
      <c r="E124" s="25">
        <f>IFERROR(HLOOKUP($B124,'[1]월별 유입 방류 수질'!$D$184:$O$208,10,0),"")</f>
        <v>79.687096774193535</v>
      </c>
      <c r="F124" s="25">
        <f>IFERROR(HLOOKUP($B124,'[1]월별 유입 방류 수질'!$D$184:$O$208,13,0),"")</f>
        <v>117.85483870967741</v>
      </c>
      <c r="G124" s="26">
        <f>IFERROR(HLOOKUP($B124,'[1]월별 유입 방류 수질'!$D$184:$O$208,16,0),"")</f>
        <v>32.946935483870966</v>
      </c>
      <c r="H124" s="26">
        <f>IFERROR(HLOOKUP($B124,'[1]월별 유입 방류 수질'!$D$184:$O$208,19,0),"")</f>
        <v>3.8108387096774199</v>
      </c>
      <c r="I124" s="27">
        <f>IFERROR(HLOOKUP($B124,'[1]월별 유입 방류 수질'!$D$184:$O$208,22,0),"")</f>
        <v>337935.48387096776</v>
      </c>
      <c r="J124" s="28">
        <f>IFERROR(HLOOKUP($B124,'[1]월별 유입 방류 수질'!$D$184:$O$208,25,0),"")</f>
        <v>3.9</v>
      </c>
      <c r="K124" s="29">
        <f>IFERROR(HLOOKUP($B124,'[1]월별 유입 방류 유량'!$F$72:$Q$79,8,0),"")</f>
        <v>1195</v>
      </c>
      <c r="L124" s="25">
        <f>IFERROR(HLOOKUP($B124,'[1]월별 유입 방류 수질'!$T$184:$AE$208,4,0),"")</f>
        <v>0.36774193548387102</v>
      </c>
      <c r="M124" s="25">
        <f>IFERROR(HLOOKUP($B124,'[1]월별 유입 방류 수질'!$T$184:$AE$208,10,0),"")</f>
        <v>2.6709677419354838</v>
      </c>
      <c r="N124" s="25">
        <f>IFERROR(HLOOKUP($B124,'[1]월별 유입 방류 수질'!$T$184:$AE$208,13,0),"")</f>
        <v>1.3000000000000003</v>
      </c>
      <c r="O124" s="26">
        <f>IFERROR(HLOOKUP($B124,'[1]월별 유입 방류 수질'!$T$184:$AE$208,16,0),"")</f>
        <v>5.7418064516129039</v>
      </c>
      <c r="P124" s="26">
        <f>IFERROR(HLOOKUP($B124,'[1]월별 유입 방류 수질'!$T$184:$AE$208,19,0),"")</f>
        <v>3.267741935483872E-2</v>
      </c>
      <c r="Q124" s="27">
        <f>IFERROR(HLOOKUP($B124,'[1]월별 유입 방류 수질'!$T$184:$AE$208,22,0),"")</f>
        <v>13.096774193548388</v>
      </c>
      <c r="R124" s="30">
        <f>IFERROR(HLOOKUP($B124,'[1]월별 유입 방류 수질'!$T$184:$AE$208,25,0),"")</f>
        <v>0</v>
      </c>
    </row>
    <row r="125" spans="1:18">
      <c r="A125" s="2"/>
      <c r="B125" s="23">
        <v>8</v>
      </c>
      <c r="C125" s="29">
        <f>IFERROR(HLOOKUP($B125,'[1]월별 유입 방류 유량'!$F$72:$Q$79,4,0),"")</f>
        <v>700</v>
      </c>
      <c r="D125" s="25">
        <f>IFERROR(HLOOKUP($B125,'[1]월별 유입 방류 수질'!$D$184:$O$208,4,0),"")</f>
        <v>186.5</v>
      </c>
      <c r="E125" s="25">
        <f>IFERROR(HLOOKUP($B125,'[1]월별 유입 방류 수질'!$D$184:$O$208,10,0),"")</f>
        <v>117.39032258064518</v>
      </c>
      <c r="F125" s="25">
        <f>IFERROR(HLOOKUP($B125,'[1]월별 유입 방류 수질'!$D$184:$O$208,13,0),"")</f>
        <v>186.74193548387098</v>
      </c>
      <c r="G125" s="26">
        <f>IFERROR(HLOOKUP($B125,'[1]월별 유입 방류 수질'!$D$184:$O$208,16,0),"")</f>
        <v>53.702000000000012</v>
      </c>
      <c r="H125" s="26">
        <f>IFERROR(HLOOKUP($B125,'[1]월별 유입 방류 수질'!$D$184:$O$208,19,0),"")</f>
        <v>5.9271935483870966</v>
      </c>
      <c r="I125" s="27">
        <f>IFERROR(HLOOKUP($B125,'[1]월별 유입 방류 수질'!$D$184:$O$208,22,0),"")</f>
        <v>570000</v>
      </c>
      <c r="J125" s="28">
        <f>IFERROR(HLOOKUP($B125,'[1]월별 유입 방류 수질'!$D$184:$O$208,25,0),"")</f>
        <v>2.5</v>
      </c>
      <c r="K125" s="29">
        <f>IFERROR(HLOOKUP($B125,'[1]월별 유입 방류 유량'!$F$72:$Q$79,8,0),"")</f>
        <v>701</v>
      </c>
      <c r="L125" s="25">
        <f>IFERROR(HLOOKUP($B125,'[1]월별 유입 방류 수질'!$T$184:$AE$208,4,0),"")</f>
        <v>0.37741935483870975</v>
      </c>
      <c r="M125" s="25">
        <f>IFERROR(HLOOKUP($B125,'[1]월별 유입 방류 수질'!$T$184:$AE$208,10,0),"")</f>
        <v>2.5580645161290323</v>
      </c>
      <c r="N125" s="25">
        <f>IFERROR(HLOOKUP($B125,'[1]월별 유입 방류 수질'!$T$184:$AE$208,13,0),"")</f>
        <v>0.9935483870967744</v>
      </c>
      <c r="O125" s="26">
        <f>IFERROR(HLOOKUP($B125,'[1]월별 유입 방류 수질'!$T$184:$AE$208,16,0),"")</f>
        <v>8.5278709677419364</v>
      </c>
      <c r="P125" s="26">
        <f>IFERROR(HLOOKUP($B125,'[1]월별 유입 방류 수질'!$T$184:$AE$208,19,0),"")</f>
        <v>3.7806451612903247E-2</v>
      </c>
      <c r="Q125" s="27">
        <f>IFERROR(HLOOKUP($B125,'[1]월별 유입 방류 수질'!$T$184:$AE$208,22,0),"")</f>
        <v>4.419354838709677</v>
      </c>
      <c r="R125" s="30">
        <f>IFERROR(HLOOKUP($B125,'[1]월별 유입 방류 수질'!$T$184:$AE$208,25,0),"")</f>
        <v>0</v>
      </c>
    </row>
    <row r="126" spans="1:18">
      <c r="A126" s="2"/>
      <c r="B126" s="23">
        <v>9</v>
      </c>
      <c r="C126" s="29">
        <f>IFERROR(HLOOKUP($B126,'[1]월별 유입 방류 유량'!$F$72:$Q$79,4,0),"")</f>
        <v>840</v>
      </c>
      <c r="D126" s="25">
        <f>IFERROR(HLOOKUP($B126,'[1]월별 유입 방류 수질'!$D$184:$O$208,4,0),"")</f>
        <v>190.25666666666669</v>
      </c>
      <c r="E126" s="25">
        <f>IFERROR(HLOOKUP($B126,'[1]월별 유입 방류 수질'!$D$184:$O$208,10,0),"")</f>
        <v>108.18999999999998</v>
      </c>
      <c r="F126" s="25">
        <f>IFERROR(HLOOKUP($B126,'[1]월별 유입 방류 수질'!$D$184:$O$208,13,0),"")</f>
        <v>178.60333333333335</v>
      </c>
      <c r="G126" s="26">
        <f>IFERROR(HLOOKUP($B126,'[1]월별 유입 방류 수질'!$D$184:$O$208,16,0),"")</f>
        <v>50.809333333333335</v>
      </c>
      <c r="H126" s="26">
        <f>IFERROR(HLOOKUP($B126,'[1]월별 유입 방류 수질'!$D$184:$O$208,19,0),"")</f>
        <v>5.3598000000000008</v>
      </c>
      <c r="I126" s="27">
        <f>IFERROR(HLOOKUP($B126,'[1]월별 유입 방류 수질'!$D$184:$O$208,22,0),"")</f>
        <v>501000</v>
      </c>
      <c r="J126" s="28">
        <f>IFERROR(HLOOKUP($B126,'[1]월별 유입 방류 수질'!$D$184:$O$208,25,0),"")</f>
        <v>2.1</v>
      </c>
      <c r="K126" s="29">
        <f>IFERROR(HLOOKUP($B126,'[1]월별 유입 방류 유량'!$F$72:$Q$79,8,0),"")</f>
        <v>832</v>
      </c>
      <c r="L126" s="25">
        <f>IFERROR(HLOOKUP($B126,'[1]월별 유입 방류 수질'!$T$184:$AE$208,4,0),"")</f>
        <v>0.44666666666666666</v>
      </c>
      <c r="M126" s="25">
        <f>IFERROR(HLOOKUP($B126,'[1]월별 유입 방류 수질'!$T$184:$AE$208,10,0),"")</f>
        <v>2.4033333333333333</v>
      </c>
      <c r="N126" s="25">
        <f>IFERROR(HLOOKUP($B126,'[1]월별 유입 방류 수질'!$T$184:$AE$208,13,0),"")</f>
        <v>0.73666666666666669</v>
      </c>
      <c r="O126" s="26">
        <f>IFERROR(HLOOKUP($B126,'[1]월별 유입 방류 수질'!$T$184:$AE$208,16,0),"")</f>
        <v>8.4437666666666669</v>
      </c>
      <c r="P126" s="26">
        <f>IFERROR(HLOOKUP($B126,'[1]월별 유입 방류 수질'!$T$184:$AE$208,19,0),"")</f>
        <v>2.6233333333333341E-2</v>
      </c>
      <c r="Q126" s="27">
        <f>IFERROR(HLOOKUP($B126,'[1]월별 유입 방류 수질'!$T$184:$AE$208,22,0),"")</f>
        <v>4.8</v>
      </c>
      <c r="R126" s="30">
        <f>IFERROR(HLOOKUP($B126,'[1]월별 유입 방류 수질'!$T$184:$AE$208,25,0),"")</f>
        <v>0</v>
      </c>
    </row>
    <row r="127" spans="1:18">
      <c r="A127" s="2"/>
      <c r="B127" s="23">
        <v>10</v>
      </c>
      <c r="C127" s="29">
        <f>IFERROR(HLOOKUP($B127,'[1]월별 유입 방류 유량'!$F$72:$Q$79,4,0),"")</f>
        <v>783</v>
      </c>
      <c r="D127" s="25">
        <f>IFERROR(HLOOKUP($B127,'[1]월별 유입 방류 수질'!$D$184:$O$208,4,0),"")</f>
        <v>218.75161290322583</v>
      </c>
      <c r="E127" s="25">
        <f>IFERROR(HLOOKUP($B127,'[1]월별 유입 방류 수질'!$D$184:$O$208,10,0),"")</f>
        <v>118.88709677419352</v>
      </c>
      <c r="F127" s="25">
        <f>IFERROR(HLOOKUP($B127,'[1]월별 유입 방류 수질'!$D$184:$O$208,13,0),"")</f>
        <v>176.91612903225806</v>
      </c>
      <c r="G127" s="26">
        <f>IFERROR(HLOOKUP($B127,'[1]월별 유입 방류 수질'!$D$184:$O$208,16,0),"")</f>
        <v>48.641290322580645</v>
      </c>
      <c r="H127" s="26">
        <f>IFERROR(HLOOKUP($B127,'[1]월별 유입 방류 수질'!$D$184:$O$208,19,0),"")</f>
        <v>5.4434516129032255</v>
      </c>
      <c r="I127" s="27">
        <f>IFERROR(HLOOKUP($B127,'[1]월별 유입 방류 수질'!$D$184:$O$208,22,0),"")</f>
        <v>473870.96774193546</v>
      </c>
      <c r="J127" s="28">
        <f>IFERROR(HLOOKUP($B127,'[1]월별 유입 방류 수질'!$D$184:$O$208,25,0),"")</f>
        <v>2.5</v>
      </c>
      <c r="K127" s="29">
        <f>IFERROR(HLOOKUP($B127,'[1]월별 유입 방류 유량'!$F$72:$Q$79,8,0),"")</f>
        <v>777</v>
      </c>
      <c r="L127" s="25">
        <f>IFERROR(HLOOKUP($B127,'[1]월별 유입 방류 수질'!$T$184:$AE$208,4,0),"")</f>
        <v>0.43548387096774205</v>
      </c>
      <c r="M127" s="25">
        <f>IFERROR(HLOOKUP($B127,'[1]월별 유입 방류 수질'!$T$184:$AE$208,10,0),"")</f>
        <v>3.2967741935483867</v>
      </c>
      <c r="N127" s="25">
        <f>IFERROR(HLOOKUP($B127,'[1]월별 유입 방류 수질'!$T$184:$AE$208,13,0),"")</f>
        <v>0.87096774193548387</v>
      </c>
      <c r="O127" s="26">
        <f>IFERROR(HLOOKUP($B127,'[1]월별 유입 방류 수질'!$T$184:$AE$208,16,0),"")</f>
        <v>11.165903225806449</v>
      </c>
      <c r="P127" s="26">
        <f>IFERROR(HLOOKUP($B127,'[1]월별 유입 방류 수질'!$T$184:$AE$208,19,0),"")</f>
        <v>2.5354838709677429E-2</v>
      </c>
      <c r="Q127" s="27">
        <f>IFERROR(HLOOKUP($B127,'[1]월별 유입 방류 수질'!$T$184:$AE$208,22,0),"")</f>
        <v>1.032258064516129</v>
      </c>
      <c r="R127" s="30">
        <f>IFERROR(HLOOKUP($B127,'[1]월별 유입 방류 수질'!$T$184:$AE$208,25,0),"")</f>
        <v>0</v>
      </c>
    </row>
    <row r="128" spans="1:18">
      <c r="A128" s="2"/>
      <c r="B128" s="23">
        <v>11</v>
      </c>
      <c r="C128" s="29" t="str">
        <f>IFERROR(HLOOKUP($B128,'[1]월별 유입 방류 유량'!$F$72:$Q$79,4,0),"")</f>
        <v/>
      </c>
      <c r="D128" s="25" t="str">
        <f>IFERROR(HLOOKUP($B128,'[1]월별 유입 방류 수질'!$D$184:$O$208,4,0),"")</f>
        <v/>
      </c>
      <c r="E128" s="25" t="str">
        <f>IFERROR(HLOOKUP($B128,'[1]월별 유입 방류 수질'!$D$184:$O$208,10,0),"")</f>
        <v/>
      </c>
      <c r="F128" s="25" t="str">
        <f>IFERROR(HLOOKUP($B128,'[1]월별 유입 방류 수질'!$D$184:$O$208,13,0),"")</f>
        <v/>
      </c>
      <c r="G128" s="26" t="str">
        <f>IFERROR(HLOOKUP($B128,'[1]월별 유입 방류 수질'!$D$184:$O$208,16,0),"")</f>
        <v/>
      </c>
      <c r="H128" s="26" t="str">
        <f>IFERROR(HLOOKUP($B128,'[1]월별 유입 방류 수질'!$D$184:$O$208,19,0),"")</f>
        <v/>
      </c>
      <c r="I128" s="27" t="str">
        <f>IFERROR(HLOOKUP($B128,'[1]월별 유입 방류 수질'!$D$184:$O$208,22,0),"")</f>
        <v/>
      </c>
      <c r="J128" s="28" t="str">
        <f>IFERROR(HLOOKUP($B128,'[1]월별 유입 방류 수질'!$D$184:$O$208,25,0),"")</f>
        <v/>
      </c>
      <c r="K128" s="29" t="str">
        <f>IFERROR(HLOOKUP($B128,'[1]월별 유입 방류 유량'!$F$72:$Q$79,8,0),"")</f>
        <v/>
      </c>
      <c r="L128" s="25" t="str">
        <f>IFERROR(HLOOKUP($B128,'[1]월별 유입 방류 수질'!$T$184:$AE$208,4,0),"")</f>
        <v/>
      </c>
      <c r="M128" s="25" t="str">
        <f>IFERROR(HLOOKUP($B128,'[1]월별 유입 방류 수질'!$T$184:$AE$208,10,0),"")</f>
        <v/>
      </c>
      <c r="N128" s="25" t="str">
        <f>IFERROR(HLOOKUP($B128,'[1]월별 유입 방류 수질'!$T$184:$AE$208,13,0),"")</f>
        <v/>
      </c>
      <c r="O128" s="26" t="str">
        <f>IFERROR(HLOOKUP($B128,'[1]월별 유입 방류 수질'!$T$184:$AE$208,16,0),"")</f>
        <v/>
      </c>
      <c r="P128" s="26" t="str">
        <f>IFERROR(HLOOKUP($B128,'[1]월별 유입 방류 수질'!$T$184:$AE$208,19,0),"")</f>
        <v/>
      </c>
      <c r="Q128" s="27" t="str">
        <f>IFERROR(HLOOKUP($B128,'[1]월별 유입 방류 수질'!$T$184:$AE$208,22,0),"")</f>
        <v/>
      </c>
      <c r="R128" s="30" t="str">
        <f>IFERROR(HLOOKUP($B128,'[1]월별 유입 방류 수질'!$T$184:$AE$208,25,0),"")</f>
        <v/>
      </c>
    </row>
    <row r="129" spans="1:18">
      <c r="A129" s="2"/>
      <c r="B129" s="23">
        <v>12</v>
      </c>
      <c r="C129" s="29" t="str">
        <f>IFERROR(HLOOKUP($B129,'[1]월별 유입 방류 유량'!$F$72:$Q$79,4,0),"")</f>
        <v/>
      </c>
      <c r="D129" s="25" t="str">
        <f>IFERROR(HLOOKUP($B129,'[1]월별 유입 방류 수질'!$D$184:$O$208,4,0),"")</f>
        <v/>
      </c>
      <c r="E129" s="25" t="str">
        <f>IFERROR(HLOOKUP($B129,'[1]월별 유입 방류 수질'!$D$184:$O$208,10,0),"")</f>
        <v/>
      </c>
      <c r="F129" s="25" t="str">
        <f>IFERROR(HLOOKUP($B129,'[1]월별 유입 방류 수질'!$D$184:$O$208,13,0),"")</f>
        <v/>
      </c>
      <c r="G129" s="26" t="str">
        <f>IFERROR(HLOOKUP($B129,'[1]월별 유입 방류 수질'!$D$184:$O$208,16,0),"")</f>
        <v/>
      </c>
      <c r="H129" s="26" t="str">
        <f>IFERROR(HLOOKUP($B129,'[1]월별 유입 방류 수질'!$D$184:$O$208,19,0),"")</f>
        <v/>
      </c>
      <c r="I129" s="27" t="str">
        <f>IFERROR(HLOOKUP($B129,'[1]월별 유입 방류 수질'!$D$184:$O$208,22,0),"")</f>
        <v/>
      </c>
      <c r="J129" s="28" t="str">
        <f>IFERROR(HLOOKUP($B129,'[1]월별 유입 방류 수질'!$D$184:$O$208,25,0),"")</f>
        <v/>
      </c>
      <c r="K129" s="29" t="str">
        <f>IFERROR(HLOOKUP($B129,'[1]월별 유입 방류 유량'!$F$72:$Q$79,8,0),"")</f>
        <v/>
      </c>
      <c r="L129" s="25" t="str">
        <f>IFERROR(HLOOKUP($B129,'[1]월별 유입 방류 수질'!$T$184:$AE$208,4,0),"")</f>
        <v/>
      </c>
      <c r="M129" s="25" t="str">
        <f>IFERROR(HLOOKUP($B129,'[1]월별 유입 방류 수질'!$T$184:$AE$208,10,0),"")</f>
        <v/>
      </c>
      <c r="N129" s="25" t="str">
        <f>IFERROR(HLOOKUP($B129,'[1]월별 유입 방류 수질'!$T$184:$AE$208,13,0),"")</f>
        <v/>
      </c>
      <c r="O129" s="26" t="str">
        <f>IFERROR(HLOOKUP($B129,'[1]월별 유입 방류 수질'!$T$184:$AE$208,16,0),"")</f>
        <v/>
      </c>
      <c r="P129" s="26" t="str">
        <f>IFERROR(HLOOKUP($B129,'[1]월별 유입 방류 수질'!$T$184:$AE$208,19,0),"")</f>
        <v/>
      </c>
      <c r="Q129" s="27" t="str">
        <f>IFERROR(HLOOKUP($B129,'[1]월별 유입 방류 수질'!$T$184:$AE$208,22,0),"")</f>
        <v/>
      </c>
      <c r="R129" s="30" t="str">
        <f>IFERROR(HLOOKUP($B129,'[1]월별 유입 방류 수질'!$T$184:$AE$208,25,0),"")</f>
        <v/>
      </c>
    </row>
    <row r="130" spans="1:18" ht="17.25" thickBot="1">
      <c r="A130" s="2"/>
      <c r="B130" s="31" t="s">
        <v>13</v>
      </c>
      <c r="C130" s="32">
        <f>'[1]유량수질 년평균'!C12</f>
        <v>899</v>
      </c>
      <c r="D130" s="49">
        <f>'[1]유량수질 년평균'!D12</f>
        <v>203.73245901639368</v>
      </c>
      <c r="E130" s="49">
        <f>'[1]유량수질 년평균'!F12</f>
        <v>112.92163934426219</v>
      </c>
      <c r="F130" s="49">
        <f>'[1]유량수질 년평균'!G12</f>
        <v>199.91016393442621</v>
      </c>
      <c r="G130" s="50">
        <f>'[1]유량수질 년평균'!H12</f>
        <v>45.740321311475434</v>
      </c>
      <c r="H130" s="50">
        <f>'[1]유량수질 년평균'!I12</f>
        <v>5.1108557377049193</v>
      </c>
      <c r="I130" s="51">
        <f>'[1]유량수질 년평균'!J12</f>
        <v>352393.44262295082</v>
      </c>
      <c r="J130" s="52">
        <f>'[1]월별 유입 방류 수질'!P208</f>
        <v>2.29</v>
      </c>
      <c r="K130" s="37">
        <f>'[1]유량수질 년평균'!K12</f>
        <v>898</v>
      </c>
      <c r="L130" s="49">
        <f>'[1]유량수질 년평균'!L12</f>
        <v>0.38184818481848187</v>
      </c>
      <c r="M130" s="49">
        <f>'[1]유량수질 년평균'!N12</f>
        <v>2.9430463576158949</v>
      </c>
      <c r="N130" s="49">
        <f>'[1]유량수질 년평균'!O12</f>
        <v>1.1086092715231786</v>
      </c>
      <c r="O130" s="50">
        <f>'[1]유량수질 년평균'!P12</f>
        <v>8.4400364238410592</v>
      </c>
      <c r="P130" s="50">
        <f>'[1]유량수질 년평균'!Q12</f>
        <v>3.3069536423841021E-2</v>
      </c>
      <c r="Q130" s="51">
        <f>'[1]유량수질 년평균'!R12</f>
        <v>2.8811881188118811</v>
      </c>
      <c r="R130" s="38">
        <f>'[1]월별 유입 방류 수질'!AF208</f>
        <v>0</v>
      </c>
    </row>
  </sheetData>
  <mergeCells count="25">
    <mergeCell ref="B100:B101"/>
    <mergeCell ref="C100:I100"/>
    <mergeCell ref="K100:R100"/>
    <mergeCell ref="B116:B117"/>
    <mergeCell ref="C116:I116"/>
    <mergeCell ref="K116:R116"/>
    <mergeCell ref="B68:B69"/>
    <mergeCell ref="C68:I68"/>
    <mergeCell ref="K68:R68"/>
    <mergeCell ref="B84:B85"/>
    <mergeCell ref="C84:I84"/>
    <mergeCell ref="K84:R84"/>
    <mergeCell ref="B35:B36"/>
    <mergeCell ref="C35:I35"/>
    <mergeCell ref="K35:R35"/>
    <mergeCell ref="B51:B52"/>
    <mergeCell ref="C51:I51"/>
    <mergeCell ref="K51:R51"/>
    <mergeCell ref="B1:R1"/>
    <mergeCell ref="B3:B4"/>
    <mergeCell ref="C3:I3"/>
    <mergeCell ref="K3:R3"/>
    <mergeCell ref="B19:B20"/>
    <mergeCell ref="C19:I19"/>
    <mergeCell ref="K19:R19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2024-02-16T05:20:48Z</dcterms:created>
  <dcterms:modified xsi:type="dcterms:W3CDTF">2024-12-13T06:23:26Z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Fasoo_Trace_ID" pid="2">
    <vt:lpwstr>eyAibm9kZUNvdW50IjogMTQsICJub2RlMSIgOiB7ImRzZCI6IjAxMDAwMDAwMDAwMDMwMjIiLCJsb2dUaW1lIjoiMjAyNC0xMC0xMFQwNTozMDozNVoiLCJwSUQiOjEsInRyYWNlSWQiOiJEQkVGNzIyNkMxRjY0ODIzQTE0NUQ1RUZERjdCNjRERCIsInVzZXJDb2RlIjoiMjAwNzAwOSJ9LCJub2RlMiIgOiB7ImRzZCI6IjAxMDAwMDAwMDAwMDMwMjIiLCJsb2dUaW1lIjoiMjAyNC0xMC0yMVQwMTowMjo0OFoiLCJwSUQiOjEsInRyYWNlSWQiOiJDMjEwRjFGNDVGQUQ0ODQ4ODJBMTg0ODZCNTc2MjIwQiIsInVzZXJDb2RlIjoiMjAwNzAwOSJ9LCJub2RlMyIgOiB7ImRzZCI6IjAxMDAwMDAwMDAwMDMwMjIiLCJsb2dUaW1lIjoiMjAyNC0xMS0xNVQwNDoyNDoyM1oiLCJwSUQiOjEsInRyYWNlSWQiOiI1QkVCNUI4RUFBNEU0QkM0QTdBODcyOEQ4M0RGMDdFMyIsInVzZXJDb2RlIjoiMjAwNzAwOSJ9LCJub2RlNCIgOiB7ImRzZCI6IjAxMDAwMDAwMDAwMDMwMjIiLCJsb2dUaW1lIjoiMjAyNC0xMi0xM1QwNjoyMzoyNloiLCJwSUQiOjEsInRyYWNlSWQiOiI4NjQ0M0U2Q0M1QzU0OENCQkY4QzMxMjczRDM4RTQxQiIsInVzZXJDb2RlIjoiMjAwNzAwOSJ9LCJub2RlNSIgOiB7ICJ1c2VyQ29kZSIgOiAiMjAwNzAwOSIsICJ0cmFjZUlkIiA6ICI0OTI0M0IyRjk5QzlBM0ZFOTIwQjYxNkIwNDFDNkQ4QiIsICJkc2QiIDogIjAwMDAwMDAwMDAwMDAwMDAiLCAicElEIiA6ICIyMDQ4IiwgImxvZ1RpbWUiIDogIjIwMjQtMTItMTNUMDY6MjM6NTFaIiB9fQ==</vt:lpwstr>
  </property>
</Properties>
</file>